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janschakel/Library/Containers/com.microsoft.Excel/Data/Desktop/WORK!!/Website/Joomla website/2G_Data_country_excel files_Palgrave_books/"/>
    </mc:Choice>
  </mc:AlternateContent>
  <bookViews>
    <workbookView xWindow="29520" yWindow="460" windowWidth="21820" windowHeight="14680" tabRatio="500" xr2:uid="{00000000-000D-0000-FFFF-FFFF00000000}"/>
  </bookViews>
  <sheets>
    <sheet name="Figure_1" sheetId="4" r:id="rId1"/>
    <sheet name="Table_1" sheetId="6" r:id="rId2"/>
    <sheet name="Table_2" sheetId="7" r:id="rId3"/>
    <sheet name="Figure_2" sheetId="2" r:id="rId4"/>
    <sheet name="Table_3" sheetId="3" r:id="rId5"/>
    <sheet name="Figure_3" sheetId="10" r:id="rId6"/>
    <sheet name="Table_4" sheetId="8" r:id="rId7"/>
    <sheet name="Figure_4" sheetId="18" r:id="rId8"/>
    <sheet name="Table_5" sheetId="14" r:id="rId9"/>
    <sheet name="Table_6" sheetId="15" r:id="rId10"/>
  </sheets>
  <calcPr calcId="171027"/>
</workbook>
</file>

<file path=xl/calcChain.xml><?xml version="1.0" encoding="utf-8"?>
<calcChain xmlns="http://schemas.openxmlformats.org/spreadsheetml/2006/main">
  <c r="AA36" i="3" l="1"/>
  <c r="BF42" i="15" l="1"/>
  <c r="BE42" i="15"/>
  <c r="BF41" i="15"/>
  <c r="BE41" i="15"/>
  <c r="BF40" i="15"/>
  <c r="BE40" i="15"/>
  <c r="BF39" i="15"/>
  <c r="BE39" i="15"/>
  <c r="BF38" i="15"/>
  <c r="BE38" i="15"/>
  <c r="BF37" i="15"/>
  <c r="BE37" i="15"/>
  <c r="BF36" i="15"/>
  <c r="BE36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T24" i="15"/>
  <c r="AS24" i="15"/>
  <c r="AT23" i="15"/>
  <c r="AS23" i="15"/>
  <c r="AT22" i="15"/>
  <c r="AS22" i="15"/>
  <c r="AT21" i="15"/>
  <c r="AS21" i="15"/>
  <c r="AT20" i="15"/>
  <c r="AS20" i="15"/>
  <c r="AT19" i="15"/>
  <c r="AS19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AA31" i="14"/>
  <c r="AA37" i="14"/>
  <c r="AA36" i="14"/>
  <c r="AA35" i="14"/>
  <c r="AA34" i="14"/>
  <c r="AA33" i="14"/>
  <c r="AA32" i="14"/>
  <c r="AA20" i="14"/>
  <c r="AA19" i="14"/>
  <c r="AA18" i="14"/>
  <c r="AA17" i="14"/>
  <c r="AA16" i="14"/>
  <c r="AA15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Z15" i="14"/>
  <c r="BB35" i="7"/>
  <c r="BB57" i="7"/>
  <c r="BB56" i="7"/>
  <c r="BB55" i="7"/>
  <c r="BB54" i="7"/>
  <c r="BB53" i="7"/>
  <c r="BB52" i="7"/>
  <c r="BB41" i="7"/>
  <c r="BB40" i="7"/>
  <c r="BB39" i="7"/>
  <c r="BB38" i="7"/>
  <c r="BB37" i="7"/>
  <c r="BB36" i="7"/>
  <c r="BB25" i="7"/>
  <c r="BB24" i="7"/>
  <c r="BB23" i="7"/>
  <c r="BB22" i="7"/>
  <c r="BB21" i="7"/>
  <c r="BB20" i="7"/>
  <c r="BA25" i="7"/>
  <c r="BA24" i="7"/>
  <c r="BA23" i="7"/>
  <c r="BA22" i="7"/>
  <c r="BA21" i="7"/>
  <c r="BA20" i="7"/>
  <c r="BA41" i="7"/>
  <c r="BA40" i="7"/>
  <c r="BA39" i="7"/>
  <c r="BA38" i="7"/>
  <c r="BA37" i="7"/>
  <c r="BA36" i="7"/>
  <c r="BA35" i="7"/>
  <c r="BA56" i="7"/>
  <c r="BA55" i="7"/>
  <c r="BA54" i="7"/>
  <c r="BA53" i="7"/>
  <c r="BA52" i="7"/>
  <c r="BA57" i="7"/>
  <c r="AA31" i="6"/>
  <c r="AA53" i="6"/>
  <c r="AA52" i="6"/>
  <c r="AA51" i="6"/>
  <c r="AA50" i="6"/>
  <c r="AA49" i="6"/>
  <c r="AA48" i="6"/>
  <c r="AA37" i="6"/>
  <c r="AA36" i="6"/>
  <c r="AA35" i="6"/>
  <c r="AA34" i="6"/>
  <c r="AA33" i="6"/>
  <c r="AA32" i="6"/>
  <c r="AA21" i="6"/>
  <c r="AA20" i="6"/>
  <c r="AA19" i="6"/>
  <c r="AA18" i="6"/>
  <c r="AA17" i="6"/>
  <c r="AA16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D23" i="6"/>
  <c r="Z36" i="3" l="1"/>
  <c r="Z20" i="14" l="1"/>
  <c r="Z32" i="14"/>
  <c r="Z37" i="14" l="1"/>
  <c r="Z31" i="14"/>
  <c r="AA65" i="8" l="1"/>
  <c r="Z65" i="8"/>
  <c r="AA50" i="8"/>
  <c r="Z50" i="8"/>
  <c r="AA35" i="8"/>
  <c r="Z35" i="8"/>
  <c r="AA20" i="8"/>
  <c r="Z20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AA20" i="3"/>
  <c r="Z20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AA38" i="3" s="1"/>
  <c r="E38" i="3"/>
  <c r="D38" i="3"/>
  <c r="Z38" i="3" s="1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Z37" i="6"/>
  <c r="Z21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Z53" i="6"/>
  <c r="Z36" i="14" l="1"/>
  <c r="Z35" i="14"/>
  <c r="Z34" i="14"/>
  <c r="Z33" i="14"/>
  <c r="Z16" i="14"/>
  <c r="Z17" i="14"/>
  <c r="Z18" i="14"/>
  <c r="Z19" i="14"/>
  <c r="AA64" i="8"/>
  <c r="AA63" i="8"/>
  <c r="AA62" i="8"/>
  <c r="AA61" i="8"/>
  <c r="AA60" i="8"/>
  <c r="AA49" i="8"/>
  <c r="AA48" i="8"/>
  <c r="AA47" i="8"/>
  <c r="AA46" i="8"/>
  <c r="AA45" i="8"/>
  <c r="AA34" i="8"/>
  <c r="AA33" i="8"/>
  <c r="AA32" i="8"/>
  <c r="AA31" i="8"/>
  <c r="AA30" i="8"/>
  <c r="AA19" i="8"/>
  <c r="AA18" i="8"/>
  <c r="AA17" i="8"/>
  <c r="AA16" i="8"/>
  <c r="AA15" i="8"/>
  <c r="Z64" i="8"/>
  <c r="Z63" i="8"/>
  <c r="Z62" i="8"/>
  <c r="Z61" i="8"/>
  <c r="Z60" i="8"/>
  <c r="Z15" i="8"/>
  <c r="Z16" i="8"/>
  <c r="Z17" i="8"/>
  <c r="Z18" i="8"/>
  <c r="Z19" i="8"/>
  <c r="Z30" i="8"/>
  <c r="Z31" i="8"/>
  <c r="Z32" i="8"/>
  <c r="Z33" i="8"/>
  <c r="Z34" i="8"/>
  <c r="Z45" i="8"/>
  <c r="Z46" i="8"/>
  <c r="Z47" i="8"/>
  <c r="Z48" i="8"/>
  <c r="Z49" i="8"/>
  <c r="AA35" i="3"/>
  <c r="Z35" i="3"/>
  <c r="AA34" i="3"/>
  <c r="Z34" i="3"/>
  <c r="AA33" i="3"/>
  <c r="Z33" i="3"/>
  <c r="AA19" i="3"/>
  <c r="Z19" i="3"/>
  <c r="AA18" i="3"/>
  <c r="Z18" i="3"/>
  <c r="AA17" i="3"/>
  <c r="Z17" i="3"/>
  <c r="AA16" i="3"/>
  <c r="Z16" i="3"/>
  <c r="AA15" i="3"/>
  <c r="Z15" i="3"/>
  <c r="Z48" i="6"/>
  <c r="Z52" i="6"/>
  <c r="Z51" i="6"/>
  <c r="Z50" i="6"/>
  <c r="Z49" i="6"/>
  <c r="Z16" i="6"/>
  <c r="Z20" i="6"/>
  <c r="Z19" i="6"/>
  <c r="Z18" i="6"/>
  <c r="Z17" i="6"/>
  <c r="Z36" i="6"/>
  <c r="Z35" i="6"/>
  <c r="Z34" i="6"/>
  <c r="Z33" i="6"/>
  <c r="Z32" i="6"/>
  <c r="Z31" i="6"/>
</calcChain>
</file>

<file path=xl/sharedStrings.xml><?xml version="1.0" encoding="utf-8"?>
<sst xmlns="http://schemas.openxmlformats.org/spreadsheetml/2006/main" count="704" uniqueCount="133">
  <si>
    <t>standard</t>
  </si>
  <si>
    <t>deviation</t>
  </si>
  <si>
    <t>mean</t>
  </si>
  <si>
    <t>BJB</t>
  </si>
  <si>
    <t>BRP</t>
  </si>
  <si>
    <t>DUB</t>
  </si>
  <si>
    <t>ZAG</t>
  </si>
  <si>
    <r>
      <t>Notes:</t>
    </r>
    <r>
      <rPr>
        <sz val="10"/>
        <rFont val="Arial"/>
        <family val="2"/>
      </rPr>
      <t xml:space="preserve"> BJB = Bjelovarsko-bilogorska ; BRP = Brodsko-posavska ; ZAG = Grad Zagreb ; DUB = Dubrovačko-neretvanska ; IST = Istarska </t>
    </r>
  </si>
  <si>
    <t>IST</t>
  </si>
  <si>
    <t>KAR</t>
  </si>
  <si>
    <t>KOK</t>
  </si>
  <si>
    <t>KRZ</t>
  </si>
  <si>
    <t>LIS</t>
  </si>
  <si>
    <t>MED</t>
  </si>
  <si>
    <t>KAR = Karlovačka ; KOK = Koprivničko-križevačka : KRZ = Krapinsko-zagorska ; LIS = Ličko-senjska ; MED = Međimurska ; OSB = Osječko-baranjska</t>
  </si>
  <si>
    <t>OSB</t>
  </si>
  <si>
    <t>POS</t>
  </si>
  <si>
    <t>PRG</t>
  </si>
  <si>
    <t>SIK</t>
  </si>
  <si>
    <t>SIM</t>
  </si>
  <si>
    <t>SPD</t>
  </si>
  <si>
    <t xml:space="preserve">POS = Požeško-slavonska ; PRG = Primorsko-goranska ; SIK = Šibensko-kninska ; SIM = Sisačko-moslavačka ; SPD = Splitsko-dalmatinska </t>
  </si>
  <si>
    <t>VAR</t>
  </si>
  <si>
    <t>VIP</t>
  </si>
  <si>
    <t>ZAD</t>
  </si>
  <si>
    <t>VAR = Varaždinska ; VIP = Virovitičko-podravska ; VUS = Vukovarsko-srijemska ; ZAD = Zadarska ; ZAG = Zagrebačka</t>
  </si>
  <si>
    <t>VUS</t>
  </si>
  <si>
    <t>Figure 1: Congruence between the national and regional vote over time</t>
  </si>
  <si>
    <r>
      <t>Notes:</t>
    </r>
    <r>
      <rPr>
        <sz val="10"/>
        <rFont val="Arial"/>
        <family val="2"/>
      </rPr>
      <t xml:space="preserve"> NR = National vote in the region; NN = National vote at the statewide level; RR = Regional vote in the region</t>
    </r>
  </si>
  <si>
    <t>government</t>
  </si>
  <si>
    <t>opposition</t>
  </si>
  <si>
    <t>no representation</t>
  </si>
  <si>
    <t>new</t>
  </si>
  <si>
    <r>
      <t>Notes:</t>
    </r>
    <r>
      <rPr>
        <sz val="10"/>
        <color indexed="8"/>
        <rFont val="Arial"/>
        <family val="2"/>
      </rPr>
      <t xml:space="preserve"> Shown are average turnout figures and their standard deviations</t>
    </r>
  </si>
  <si>
    <t>A-HSS-HDSS-HP-HPP-PS-HDS</t>
  </si>
  <si>
    <t>AM</t>
  </si>
  <si>
    <t>ASH</t>
  </si>
  <si>
    <t>DA</t>
  </si>
  <si>
    <t>DC</t>
  </si>
  <si>
    <t>DSU</t>
  </si>
  <si>
    <t>HB</t>
  </si>
  <si>
    <t>HCSP</t>
  </si>
  <si>
    <t>HDP</t>
  </si>
  <si>
    <t>HDS</t>
  </si>
  <si>
    <t>HDSS</t>
  </si>
  <si>
    <t>HDSSB</t>
  </si>
  <si>
    <t>HDZ</t>
  </si>
  <si>
    <t>HKDS</t>
  </si>
  <si>
    <t>HKDU</t>
  </si>
  <si>
    <t>HNS</t>
  </si>
  <si>
    <t>HSLS</t>
  </si>
  <si>
    <t>HSP</t>
  </si>
  <si>
    <t>HSS</t>
  </si>
  <si>
    <t>HSU</t>
  </si>
  <si>
    <t>IDF-DFI</t>
  </si>
  <si>
    <t>IDS</t>
  </si>
  <si>
    <t>JSDS</t>
  </si>
  <si>
    <t>KNS</t>
  </si>
  <si>
    <t>KOAL</t>
  </si>
  <si>
    <t>LS</t>
  </si>
  <si>
    <t>MDS</t>
  </si>
  <si>
    <t>PGS</t>
  </si>
  <si>
    <t>RIDS</t>
  </si>
  <si>
    <t>SBHS</t>
  </si>
  <si>
    <t>SDH</t>
  </si>
  <si>
    <t>SDP</t>
  </si>
  <si>
    <t>SDS</t>
  </si>
  <si>
    <t>SDSS</t>
  </si>
  <si>
    <t>SDU</t>
  </si>
  <si>
    <t>SNS</t>
  </si>
  <si>
    <t>SSH</t>
  </si>
  <si>
    <t>SU</t>
  </si>
  <si>
    <t>ZDS</t>
  </si>
  <si>
    <t>4A: Vote share changes for government parties disaggregated by region</t>
  </si>
  <si>
    <t>4B: Vote share changes for opposition parties disaggregated by region</t>
  </si>
  <si>
    <t>4C: Vote share changes for new parties disaggregated by region</t>
  </si>
  <si>
    <t>Mean vote share change</t>
  </si>
  <si>
    <t>Standard deviation</t>
  </si>
  <si>
    <t xml:space="preserve">for government, opposition, new, regional and no representation parties. Government/opposition status </t>
  </si>
  <si>
    <t>refers to the status of parties for national/statewide politics. New parties are defined as parties which did not</t>
  </si>
  <si>
    <r>
      <t>Notes:</t>
    </r>
    <r>
      <rPr>
        <sz val="10"/>
        <color indexed="8"/>
        <rFont val="Arial"/>
        <family val="2"/>
      </rPr>
      <t xml:space="preserve"> Shown are average vote share changes and their standard deviations between the regional and the previous national election </t>
    </r>
  </si>
  <si>
    <t>Table 4: Vote share change by type of party disaggregated by region</t>
  </si>
  <si>
    <t>3A: Turnout in regional elections</t>
  </si>
  <si>
    <t>3B: Turnout in national elections</t>
  </si>
  <si>
    <t xml:space="preserve">Core region </t>
  </si>
  <si>
    <t>Party</t>
  </si>
  <si>
    <t>regional elections</t>
  </si>
  <si>
    <t>national elections</t>
  </si>
  <si>
    <t>HSNS</t>
  </si>
  <si>
    <t>AUZ</t>
  </si>
  <si>
    <t>BUZ-PGS-HRS</t>
  </si>
  <si>
    <t>HRAST</t>
  </si>
  <si>
    <t>HSP AS</t>
  </si>
  <si>
    <t>LADONJA</t>
  </si>
  <si>
    <t>MOST</t>
  </si>
  <si>
    <t>DDS</t>
  </si>
  <si>
    <t>HL</t>
  </si>
  <si>
    <t>Party sytem congruence</t>
  </si>
  <si>
    <t>Election congruence</t>
  </si>
  <si>
    <t>Electorate congruence</t>
  </si>
  <si>
    <t>1A: Party system congruence by region</t>
  </si>
  <si>
    <t>1B: Electorate congruence by region</t>
  </si>
  <si>
    <t>1C: Election congruence by region</t>
  </si>
  <si>
    <t>2A: Party system congruence by party</t>
  </si>
  <si>
    <t>2B: Electorate congruence by party</t>
  </si>
  <si>
    <t>2C: Election congruence by party</t>
  </si>
  <si>
    <t>Figure 2: Turnout in regional and national elections over time</t>
  </si>
  <si>
    <t>participated in the previous national election but did not win a seat in national parliament.</t>
  </si>
  <si>
    <t xml:space="preserve">participate in the previous national election but did so in the regional election. No representation parties are parties which </t>
  </si>
  <si>
    <t>Figure 3: Vote share change between the regional and the previous national election</t>
  </si>
  <si>
    <t>4D: Vote share changes for no representation parties disaggregated by region</t>
  </si>
  <si>
    <t>Figure 6: Non statewide party strength in regional and national elections</t>
  </si>
  <si>
    <t>Table 5: Non statewide party strength in regional and national elections</t>
  </si>
  <si>
    <t>Table 6: Non statewide party strength in regional and national elections</t>
  </si>
  <si>
    <t xml:space="preserve">A-HSS = Autohtona-Hrvatska Seljačka Stranka; AUZ = Akcija Umirovljenici Zajedno; DA = Dalmatinska Akcija; DDS = Dubrovački Demokratski Sabor; HDSSB = Hrvatski demokratski savez Slavonije i Baranje; </t>
  </si>
  <si>
    <t xml:space="preserve">IDF = Istarski Demokratski Forum; IDS = Istarski Demokratski Sabor; LADONJA = Ladonja; MDS = Medimurski Demokratski Savez; MOST = Most Nezavisnih Lista; PGS = Primorsko-Goranski Savez; </t>
  </si>
  <si>
    <t xml:space="preserve">RIDS = Rijecki Demokratski Savez; SBHS = Slavonsko-Baranjska Hrvatska Atranka; SDSS = Samostalna Demokratske Srpska Stranka; SNS = Srpska Narodna Stranka; ZDS = Zagorska Demokratska Stranka </t>
  </si>
  <si>
    <t>Table 3: Turnout in regional and national elections by region</t>
  </si>
  <si>
    <r>
      <t>Notes:</t>
    </r>
    <r>
      <rPr>
        <sz val="12"/>
        <color indexed="8"/>
        <rFont val="Calibri"/>
        <family val="2"/>
      </rPr>
      <t xml:space="preserve"> Shown are averages in non statewide party strength over time for regional and national elections</t>
    </r>
  </si>
  <si>
    <t>Table 2: Congruence between the national and regional vote by party</t>
  </si>
  <si>
    <t>Table 1: Congruence between the national and regional vote by region</t>
  </si>
  <si>
    <t>5A: Non statewide party strength in regional elections by region</t>
  </si>
  <si>
    <t>5B: Non statewide party strength in national elections by region</t>
  </si>
  <si>
    <t>6A: Non statewide party strength in regional elections by party</t>
  </si>
  <si>
    <t>6B: Non statewide party strength in national elections by party</t>
  </si>
  <si>
    <r>
      <rPr>
        <u/>
        <sz val="10"/>
        <rFont val="Arial"/>
        <family val="2"/>
      </rPr>
      <t>Notes</t>
    </r>
    <r>
      <rPr>
        <sz val="10"/>
        <rFont val="Arial"/>
        <family val="2"/>
      </rPr>
      <t xml:space="preserve">: A-HSS-HDSS-HP-HPP-PS-HDS = Autohtona-Hrvatska Seljačka Stranka; AM = Akcija Mladih; ASH =	Akcija Socijajaldemokrata Hrvatske; DA = Dalmatinska Akcija; DC = Demokratski Centar; DSU = Demokratska Stranka Umirovljenika; HB = Hrvatski Blok-Hrvatski Istinski Preporod (HIP); </t>
    </r>
  </si>
  <si>
    <t xml:space="preserve">HCSP = Hrvatska Čista Stranka Prava; HDP = Hrvatski Državotvorni Pokret; HDS = Hrvatska Demokratska Stranka; HDSS = Hrvatska Demokratska Seljačka Stranka; HDSSB = Hrvatski Demokratski Savez Slavonije i Baranje; HDZ = Hrvatska Demokratska Zajednica; </t>
  </si>
  <si>
    <t xml:space="preserve">HKDS = Hrvatska Kršćanska Demokratska Stranka; HKDU = Hrvatska Kršćanska Demokratska Unija; HNS = Hrvatska Narodna Stranka; HSLS = Hrvatska Socijalno Liberalna Stranka; HSP = Hrvatska Stranka Prava; HSS = Hrvatska Seljačka Stranka; HSU = Hrvatska Stranka Umirovljenika; </t>
  </si>
  <si>
    <t xml:space="preserve">IDF-DFI = Istarski Demokratski Forum-Foro Democratico Istriano; IDS = Istarski Demokratski Sabor; JSDS = Jugoslavenska Samostalna Demokratska Stranaka; KNS = Koalicija Narodnog Sporazuma; KOAL = Koalicija Narodnog Sporazuma; LS = Liberalna Stranka; </t>
  </si>
  <si>
    <t xml:space="preserve">MDS = Medimurski Demokratski Savez; PGS = Primorsko-Goranski Savez; RIDS = Rijecki Demokratski Savez; SBHS = Slavonsko-Baranjska Hrvatska Atranka; SDH = Social Demokrati Hrvastske; SDP = Socijaldemokratska Partija Hrvatske; SDS = Srpska Demokratska Stranka; </t>
  </si>
  <si>
    <t xml:space="preserve">SDSS = Samostalna Demokratske Srpska Stranka; SDU = Socijalno-Demokratska Unija Hrvatske; SNS = Srpska Narodna Stranka; SSH = Socijalistički Savez - Savez Socijalista Hrvatske; SU = Stranka Umirovvljenika; ZDS = Zagorska Demokratska Stranka; </t>
  </si>
  <si>
    <t xml:space="preserve">HSNS = Hrvatska Selja ka Narodna Stranka; HL = Hrvatski Laburisti-Stranka Rada; LADONJA = Ladonja; BUZ-PGS-HRS = Blok Umirovljenici Zajedno; AUZ = Akcija Umirovljenici Zajedno; DDS = Dubrovački Demokratski Sabor; HRAST = Hrast-Pokret za Uspješnu Hrvatsku; </t>
  </si>
  <si>
    <t>MOST = Most Nezavisnih Lista; HSP AS = Hrvatska Stranka Prava Dr. Ante Starčević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</si>
</sst>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#,##0.00_ ;\-#,##0.00\ "/>
    <numFmt numFmtId="167" formatCode="0.0"/>
  </numFmts>
  <fonts count="32" x14ac:knownFonts="1"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3" borderId="1" applyNumberFormat="0" applyAlignment="0" applyProtection="0"/>
    <xf numFmtId="164" fontId="1" fillId="0" borderId="0" applyFont="0" applyFill="0" applyBorder="0" applyAlignment="0" applyProtection="0"/>
    <xf numFmtId="0" fontId="15" fillId="6" borderId="0" applyNumberFormat="0" applyBorder="0" applyAlignment="0" applyProtection="0"/>
    <xf numFmtId="165" fontId="7" fillId="0" borderId="0" applyFont="0" applyFill="0" applyBorder="0" applyAlignment="0" applyProtection="0"/>
    <xf numFmtId="0" fontId="16" fillId="10" borderId="0" applyNumberFormat="0" applyBorder="0" applyAlignment="0" applyProtection="0"/>
    <xf numFmtId="0" fontId="1" fillId="0" borderId="0"/>
    <xf numFmtId="0" fontId="1" fillId="4" borderId="5" applyNumberFormat="0" applyFont="0" applyAlignment="0" applyProtection="0"/>
    <xf numFmtId="0" fontId="17" fillId="2" borderId="6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3" borderId="3" applyNumberFormat="0" applyAlignment="0" applyProtection="0"/>
  </cellStyleXfs>
  <cellXfs count="53">
    <xf numFmtId="0" fontId="0" fillId="0" borderId="0" xfId="0"/>
    <xf numFmtId="0" fontId="2" fillId="0" borderId="0" xfId="28" applyFont="1"/>
    <xf numFmtId="0" fontId="1" fillId="0" borderId="0" xfId="28"/>
    <xf numFmtId="0" fontId="3" fillId="0" borderId="0" xfId="28" applyFont="1"/>
    <xf numFmtId="0" fontId="1" fillId="0" borderId="0" xfId="28" applyFill="1"/>
    <xf numFmtId="2" fontId="1" fillId="0" borderId="0" xfId="28" applyNumberFormat="1"/>
    <xf numFmtId="0" fontId="1" fillId="0" borderId="0" xfId="28" applyFont="1"/>
    <xf numFmtId="0" fontId="4" fillId="0" borderId="0" xfId="28" applyFont="1"/>
    <xf numFmtId="0" fontId="1" fillId="0" borderId="0" xfId="28" applyAlignment="1">
      <alignment horizontal="center"/>
    </xf>
    <xf numFmtId="0" fontId="1" fillId="0" borderId="0" xfId="28" applyFont="1" applyAlignment="1">
      <alignment horizontal="center"/>
    </xf>
    <xf numFmtId="0" fontId="1" fillId="0" borderId="0" xfId="28" applyFont="1" applyFill="1"/>
    <xf numFmtId="0" fontId="2" fillId="0" borderId="0" xfId="32" applyFont="1"/>
    <xf numFmtId="0" fontId="1" fillId="0" borderId="0" xfId="32"/>
    <xf numFmtId="0" fontId="3" fillId="0" borderId="0" xfId="32" applyFont="1"/>
    <xf numFmtId="0" fontId="1" fillId="0" borderId="0" xfId="32" applyAlignment="1">
      <alignment horizontal="center"/>
    </xf>
    <xf numFmtId="2" fontId="1" fillId="0" borderId="0" xfId="32" applyNumberFormat="1" applyAlignment="1">
      <alignment horizontal="center"/>
    </xf>
    <xf numFmtId="0" fontId="4" fillId="0" borderId="0" xfId="32" applyFont="1"/>
    <xf numFmtId="2" fontId="1" fillId="0" borderId="0" xfId="32" applyNumberFormat="1"/>
    <xf numFmtId="0" fontId="1" fillId="0" borderId="0" xfId="32" applyFont="1"/>
    <xf numFmtId="165" fontId="1" fillId="0" borderId="0" xfId="32" applyNumberFormat="1"/>
    <xf numFmtId="2" fontId="1" fillId="0" borderId="0" xfId="28" applyNumberFormat="1" applyAlignment="1">
      <alignment horizontal="center"/>
    </xf>
    <xf numFmtId="0" fontId="2" fillId="0" borderId="0" xfId="31" applyFont="1"/>
    <xf numFmtId="0" fontId="1" fillId="0" borderId="0" xfId="31"/>
    <xf numFmtId="0" fontId="1" fillId="0" borderId="0" xfId="31" applyFont="1"/>
    <xf numFmtId="0" fontId="1" fillId="0" borderId="0" xfId="31" applyAlignment="1">
      <alignment horizontal="center"/>
    </xf>
    <xf numFmtId="0" fontId="4" fillId="0" borderId="0" xfId="31" applyFont="1"/>
    <xf numFmtId="2" fontId="1" fillId="0" borderId="0" xfId="31" applyNumberFormat="1"/>
    <xf numFmtId="1" fontId="1" fillId="0" borderId="0" xfId="31" applyNumberFormat="1"/>
    <xf numFmtId="2" fontId="1" fillId="0" borderId="0" xfId="31" applyNumberFormat="1" applyAlignment="1">
      <alignment horizontal="center"/>
    </xf>
    <xf numFmtId="0" fontId="1" fillId="0" borderId="0" xfId="31" applyAlignment="1">
      <alignment horizontal="left"/>
    </xf>
    <xf numFmtId="0" fontId="1" fillId="0" borderId="0" xfId="31" applyFont="1" applyAlignment="1">
      <alignment horizontal="center"/>
    </xf>
    <xf numFmtId="165" fontId="1" fillId="0" borderId="0" xfId="32" applyNumberFormat="1" applyAlignment="1">
      <alignment horizontal="center"/>
    </xf>
    <xf numFmtId="166" fontId="1" fillId="0" borderId="0" xfId="32" applyNumberFormat="1" applyAlignment="1">
      <alignment horizontal="center"/>
    </xf>
    <xf numFmtId="0" fontId="1" fillId="0" borderId="0" xfId="32" applyFont="1" applyAlignment="1">
      <alignment horizontal="center"/>
    </xf>
    <xf numFmtId="0" fontId="27" fillId="0" borderId="0" xfId="0" applyFont="1"/>
    <xf numFmtId="2" fontId="27" fillId="0" borderId="0" xfId="0" applyNumberFormat="1" applyFont="1"/>
    <xf numFmtId="0" fontId="26" fillId="0" borderId="0" xfId="28" applyFont="1"/>
    <xf numFmtId="0" fontId="28" fillId="0" borderId="0" xfId="0" applyFont="1"/>
    <xf numFmtId="2" fontId="1" fillId="0" borderId="0" xfId="26" applyNumberFormat="1" applyFont="1" applyAlignment="1">
      <alignment horizontal="center"/>
    </xf>
    <xf numFmtId="2" fontId="1" fillId="0" borderId="0" xfId="28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7" fontId="27" fillId="0" borderId="0" xfId="0" applyNumberFormat="1" applyFont="1"/>
    <xf numFmtId="2" fontId="29" fillId="0" borderId="0" xfId="28" applyNumberFormat="1" applyFont="1" applyAlignment="1">
      <alignment horizontal="center"/>
    </xf>
    <xf numFmtId="0" fontId="26" fillId="0" borderId="0" xfId="28" applyFont="1" applyAlignment="1">
      <alignment horizontal="center"/>
    </xf>
    <xf numFmtId="0" fontId="31" fillId="0" borderId="0" xfId="0" applyFont="1" applyAlignment="1">
      <alignment horizontal="left"/>
    </xf>
    <xf numFmtId="165" fontId="1" fillId="0" borderId="0" xfId="26" applyNumberFormat="1" applyFont="1" applyAlignment="1">
      <alignment horizontal="center"/>
    </xf>
    <xf numFmtId="0" fontId="4" fillId="0" borderId="0" xfId="0" applyFont="1"/>
    <xf numFmtId="0" fontId="3" fillId="0" borderId="0" xfId="32" applyFont="1" applyAlignment="1">
      <alignment horizontal="center"/>
    </xf>
    <xf numFmtId="0" fontId="30" fillId="0" borderId="0" xfId="28" applyFont="1" applyAlignment="1">
      <alignment horizontal="center"/>
    </xf>
    <xf numFmtId="0" fontId="29" fillId="0" borderId="0" xfId="28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28" applyFont="1" applyAlignment="1">
      <alignment horizontal="left"/>
    </xf>
  </cellXfs>
  <cellStyles count="41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vertissement" xfId="19" xr:uid="{00000000-0005-0000-0000-000012000000}"/>
    <cellStyle name="Bon" xfId="20" xr:uid="{00000000-0005-0000-0000-000013000000}"/>
    <cellStyle name="Calcul" xfId="21" xr:uid="{00000000-0005-0000-0000-000014000000}"/>
    <cellStyle name="Cellule liée" xfId="22" xr:uid="{00000000-0005-0000-0000-000015000000}"/>
    <cellStyle name="Comma" xfId="26" builtinId="3"/>
    <cellStyle name="Entrée" xfId="23" xr:uid="{00000000-0005-0000-0000-000017000000}"/>
    <cellStyle name="Euro" xfId="24" xr:uid="{00000000-0005-0000-0000-000018000000}"/>
    <cellStyle name="Insatisfaisant" xfId="25" xr:uid="{00000000-0005-0000-0000-000019000000}"/>
    <cellStyle name="Neutre" xfId="27" xr:uid="{00000000-0005-0000-0000-00001A000000}"/>
    <cellStyle name="Normal" xfId="0" builtinId="0"/>
    <cellStyle name="Normal 2" xfId="28" xr:uid="{00000000-0005-0000-0000-00001C000000}"/>
    <cellStyle name="Remarque" xfId="29" xr:uid="{00000000-0005-0000-0000-00001D000000}"/>
    <cellStyle name="Sortie" xfId="30" xr:uid="{00000000-0005-0000-0000-00001E000000}"/>
    <cellStyle name="Standaard_Austria_figures_tables" xfId="31" xr:uid="{00000000-0005-0000-0000-00001F000000}"/>
    <cellStyle name="Standaard_CEEC_Congruence_tables_and_figures" xfId="32" xr:uid="{00000000-0005-0000-0000-000020000000}"/>
    <cellStyle name="Texte explicatif" xfId="33" xr:uid="{00000000-0005-0000-0000-000021000000}"/>
    <cellStyle name="Titre " xfId="38" xr:uid="{00000000-0005-0000-0000-000026000000}"/>
    <cellStyle name="Titre 1" xfId="34" xr:uid="{00000000-0005-0000-0000-000022000000}"/>
    <cellStyle name="Titre 2" xfId="35" xr:uid="{00000000-0005-0000-0000-000023000000}"/>
    <cellStyle name="Titre 3" xfId="36" xr:uid="{00000000-0005-0000-0000-000024000000}"/>
    <cellStyle name="Titre 4" xfId="37" xr:uid="{00000000-0005-0000-0000-000025000000}"/>
    <cellStyle name="Total" xfId="39" xr:uid="{00000000-0005-0000-0000-000027000000}"/>
    <cellStyle name="Vérification de cellule" xfId="40" xr:uid="{00000000-0005-0000-0000-00002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663222843603"/>
          <c:y val="3.5772090988626423E-2"/>
          <c:w val="0.84583311822684804"/>
          <c:h val="0.84813096279631706"/>
        </c:manualLayout>
      </c:layout>
      <c:lineChart>
        <c:grouping val="standard"/>
        <c:varyColors val="0"/>
        <c:ser>
          <c:idx val="0"/>
          <c:order val="0"/>
          <c:tx>
            <c:strRef>
              <c:f>Figure_1!$C$7</c:f>
              <c:strCache>
                <c:ptCount val="1"/>
                <c:pt idx="0">
                  <c:v>Party sytem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1995</c:v>
                </c:pt>
                <c:pt idx="3">
                  <c:v>2000</c:v>
                </c:pt>
                <c:pt idx="4">
                  <c:v>2003</c:v>
                </c:pt>
                <c:pt idx="5">
                  <c:v>2007</c:v>
                </c:pt>
                <c:pt idx="6">
                  <c:v>2011</c:v>
                </c:pt>
              </c:numCache>
            </c:numRef>
          </c:cat>
          <c:val>
            <c:numRef>
              <c:f>Figure_1!$C$8:$C$14</c:f>
              <c:numCache>
                <c:formatCode>0.00</c:formatCode>
                <c:ptCount val="7"/>
                <c:pt idx="1">
                  <c:v>33.895476190476188</c:v>
                </c:pt>
                <c:pt idx="2">
                  <c:v>34.943333333333342</c:v>
                </c:pt>
                <c:pt idx="3">
                  <c:v>37.848669523809527</c:v>
                </c:pt>
                <c:pt idx="4">
                  <c:v>27.917489523809525</c:v>
                </c:pt>
                <c:pt idx="5">
                  <c:v>28.688028571428568</c:v>
                </c:pt>
                <c:pt idx="6">
                  <c:v>32.672698571428576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2-E544-B5E3-747D4D1543DB}"/>
            </c:ext>
          </c:extLst>
        </c:ser>
        <c:ser>
          <c:idx val="1"/>
          <c:order val="1"/>
          <c:tx>
            <c:strRef>
              <c:f>Figure_1!$D$7</c:f>
              <c:strCache>
                <c:ptCount val="1"/>
                <c:pt idx="0">
                  <c:v>Election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1995</c:v>
                </c:pt>
                <c:pt idx="3">
                  <c:v>2000</c:v>
                </c:pt>
                <c:pt idx="4">
                  <c:v>2003</c:v>
                </c:pt>
                <c:pt idx="5">
                  <c:v>2007</c:v>
                </c:pt>
                <c:pt idx="6">
                  <c:v>2011</c:v>
                </c:pt>
              </c:numCache>
            </c:numRef>
          </c:cat>
          <c:val>
            <c:numRef>
              <c:f>Figure_1!$D$8:$D$14</c:f>
              <c:numCache>
                <c:formatCode>0.00</c:formatCode>
                <c:ptCount val="7"/>
                <c:pt idx="0">
                  <c:v>16.824523809523811</c:v>
                </c:pt>
                <c:pt idx="1">
                  <c:v>16.774999857142856</c:v>
                </c:pt>
                <c:pt idx="2">
                  <c:v>12.369762142857144</c:v>
                </c:pt>
                <c:pt idx="3">
                  <c:v>11.199245190476191</c:v>
                </c:pt>
                <c:pt idx="4">
                  <c:v>14.53812176190476</c:v>
                </c:pt>
                <c:pt idx="5">
                  <c:v>16.901349809523804</c:v>
                </c:pt>
                <c:pt idx="6">
                  <c:v>17.026121238095236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2-E544-B5E3-747D4D1543DB}"/>
            </c:ext>
          </c:extLst>
        </c:ser>
        <c:ser>
          <c:idx val="2"/>
          <c:order val="2"/>
          <c:tx>
            <c:strRef>
              <c:f>Figure_1!$E$7</c:f>
              <c:strCache>
                <c:ptCount val="1"/>
                <c:pt idx="0">
                  <c:v>Electorate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1990</c:v>
                </c:pt>
                <c:pt idx="1">
                  <c:v>1992</c:v>
                </c:pt>
                <c:pt idx="2">
                  <c:v>1995</c:v>
                </c:pt>
                <c:pt idx="3">
                  <c:v>2000</c:v>
                </c:pt>
                <c:pt idx="4">
                  <c:v>2003</c:v>
                </c:pt>
                <c:pt idx="5">
                  <c:v>2007</c:v>
                </c:pt>
                <c:pt idx="6">
                  <c:v>2011</c:v>
                </c:pt>
              </c:numCache>
            </c:numRef>
          </c:cat>
          <c:val>
            <c:numRef>
              <c:f>Figure_1!$E$8:$E$14</c:f>
              <c:numCache>
                <c:formatCode>0.00</c:formatCode>
                <c:ptCount val="7"/>
                <c:pt idx="1">
                  <c:v>28.941428571428577</c:v>
                </c:pt>
                <c:pt idx="2">
                  <c:v>34.130714285714284</c:v>
                </c:pt>
                <c:pt idx="3">
                  <c:v>34.17109285714286</c:v>
                </c:pt>
                <c:pt idx="4">
                  <c:v>28.175047142857146</c:v>
                </c:pt>
                <c:pt idx="5">
                  <c:v>21.232547</c:v>
                </c:pt>
                <c:pt idx="6">
                  <c:v>25.34680619047619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22-E544-B5E3-747D4D154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4301344"/>
        <c:axId val="-504299168"/>
      </c:lineChart>
      <c:catAx>
        <c:axId val="-5043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5042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4299168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congruence (%)</a:t>
                </a:r>
              </a:p>
            </c:rich>
          </c:tx>
          <c:layout>
            <c:manualLayout>
              <c:xMode val="edge"/>
              <c:yMode val="edge"/>
              <c:x val="2.2299382716049379E-2"/>
              <c:y val="0.232803712035995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504301344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445216049382716"/>
          <c:y val="3.1027111194434027E-2"/>
          <c:w val="0.41211404564012832"/>
          <c:h val="0.1987577073699120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657521583387"/>
          <c:y val="4.6666647677959111E-2"/>
          <c:w val="0.8008390696445965"/>
          <c:h val="0.81999966634128219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Figure_2!$C$7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rgbClr val="000000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Figure_2!$F$8:$F$20</c:f>
                <c:numCache>
                  <c:formatCode>General</c:formatCode>
                  <c:ptCount val="13"/>
                  <c:pt idx="2">
                    <c:v>11.895122761083513</c:v>
                  </c:pt>
                  <c:pt idx="4">
                    <c:v>4.6852240160189105</c:v>
                  </c:pt>
                  <c:pt idx="6">
                    <c:v>4.1365706090332655</c:v>
                  </c:pt>
                  <c:pt idx="8">
                    <c:v>3.9340015182002506</c:v>
                  </c:pt>
                  <c:pt idx="10">
                    <c:v>4.1512963545930468</c:v>
                  </c:pt>
                  <c:pt idx="12">
                    <c:v>3.5430278866318803</c:v>
                  </c:pt>
                </c:numCache>
              </c:numRef>
            </c:plus>
            <c:minus>
              <c:numRef>
                <c:f>Figure_2!$F$8:$F$20</c:f>
                <c:numCache>
                  <c:formatCode>General</c:formatCode>
                  <c:ptCount val="13"/>
                  <c:pt idx="2">
                    <c:v>11.895122761083513</c:v>
                  </c:pt>
                  <c:pt idx="4">
                    <c:v>4.6852240160189105</c:v>
                  </c:pt>
                  <c:pt idx="6">
                    <c:v>4.1365706090332655</c:v>
                  </c:pt>
                  <c:pt idx="8">
                    <c:v>3.9340015182002506</c:v>
                  </c:pt>
                  <c:pt idx="10">
                    <c:v>4.1512963545930468</c:v>
                  </c:pt>
                  <c:pt idx="12">
                    <c:v>3.5430278866318803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Figure_2!$B$8:$B$20</c:f>
              <c:numCache>
                <c:formatCode>General</c:formatCode>
                <c:ptCount val="13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1995</c:v>
                </c:pt>
                <c:pt idx="4">
                  <c:v>1997</c:v>
                </c:pt>
                <c:pt idx="5">
                  <c:v>2000</c:v>
                </c:pt>
                <c:pt idx="6">
                  <c:v>2001</c:v>
                </c:pt>
                <c:pt idx="7">
                  <c:v>2003</c:v>
                </c:pt>
                <c:pt idx="8">
                  <c:v>2005</c:v>
                </c:pt>
                <c:pt idx="9">
                  <c:v>2007</c:v>
                </c:pt>
                <c:pt idx="10">
                  <c:v>2009</c:v>
                </c:pt>
                <c:pt idx="11">
                  <c:v>2011</c:v>
                </c:pt>
                <c:pt idx="12">
                  <c:v>2013</c:v>
                </c:pt>
              </c:numCache>
            </c:numRef>
          </c:xVal>
          <c:yVal>
            <c:numRef>
              <c:f>Figure_2!$C$8:$C$20</c:f>
              <c:numCache>
                <c:formatCode>0.00</c:formatCode>
                <c:ptCount val="13"/>
                <c:pt idx="2">
                  <c:v>65.27318045572764</c:v>
                </c:pt>
                <c:pt idx="4">
                  <c:v>70.947013547185108</c:v>
                </c:pt>
                <c:pt idx="6">
                  <c:v>47.944953201581768</c:v>
                </c:pt>
                <c:pt idx="8">
                  <c:v>42.313466773024935</c:v>
                </c:pt>
                <c:pt idx="10">
                  <c:v>48.403629820573535</c:v>
                </c:pt>
                <c:pt idx="12">
                  <c:v>48.349174275807194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D-2C43-BA5C-12D563769275}"/>
            </c:ext>
          </c:extLst>
        </c:ser>
        <c:ser>
          <c:idx val="1"/>
          <c:order val="1"/>
          <c:tx>
            <c:strRef>
              <c:f>Figure_2!$D$7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Figure_2!$G$8:$G$20</c:f>
                <c:numCache>
                  <c:formatCode>General</c:formatCode>
                  <c:ptCount val="13"/>
                  <c:pt idx="5">
                    <c:v>3.6621228730283768</c:v>
                  </c:pt>
                  <c:pt idx="7">
                    <c:v>3.1417025860912355</c:v>
                  </c:pt>
                  <c:pt idx="9">
                    <c:v>3.5218454180870498</c:v>
                  </c:pt>
                  <c:pt idx="11">
                    <c:v>3.0195631371737255</c:v>
                  </c:pt>
                </c:numCache>
              </c:numRef>
            </c:plus>
            <c:minus>
              <c:numRef>
                <c:f>Figure_2!$G$8:$G$20</c:f>
                <c:numCache>
                  <c:formatCode>General</c:formatCode>
                  <c:ptCount val="13"/>
                  <c:pt idx="5">
                    <c:v>3.6621228730283768</c:v>
                  </c:pt>
                  <c:pt idx="7">
                    <c:v>3.1417025860912355</c:v>
                  </c:pt>
                  <c:pt idx="9">
                    <c:v>3.5218454180870498</c:v>
                  </c:pt>
                  <c:pt idx="11">
                    <c:v>3.0195631371737255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Figure_2!$B$8:$B$20</c:f>
              <c:numCache>
                <c:formatCode>General</c:formatCode>
                <c:ptCount val="13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1995</c:v>
                </c:pt>
                <c:pt idx="4">
                  <c:v>1997</c:v>
                </c:pt>
                <c:pt idx="5">
                  <c:v>2000</c:v>
                </c:pt>
                <c:pt idx="6">
                  <c:v>2001</c:v>
                </c:pt>
                <c:pt idx="7">
                  <c:v>2003</c:v>
                </c:pt>
                <c:pt idx="8">
                  <c:v>2005</c:v>
                </c:pt>
                <c:pt idx="9">
                  <c:v>2007</c:v>
                </c:pt>
                <c:pt idx="10">
                  <c:v>2009</c:v>
                </c:pt>
                <c:pt idx="11">
                  <c:v>2011</c:v>
                </c:pt>
                <c:pt idx="12">
                  <c:v>2013</c:v>
                </c:pt>
              </c:numCache>
            </c:numRef>
          </c:xVal>
          <c:yVal>
            <c:numRef>
              <c:f>Figure_2!$D$8:$D$20</c:f>
              <c:numCache>
                <c:formatCode>0.00</c:formatCode>
                <c:ptCount val="13"/>
                <c:pt idx="5">
                  <c:v>76.43656348922633</c:v>
                </c:pt>
                <c:pt idx="7">
                  <c:v>65.049249093052126</c:v>
                </c:pt>
                <c:pt idx="9">
                  <c:v>62.38430002315328</c:v>
                </c:pt>
                <c:pt idx="11">
                  <c:v>60.75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6D-2C43-BA5C-12D563769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7038640"/>
        <c:axId val="-507037008"/>
      </c:scatterChart>
      <c:valAx>
        <c:axId val="-507038640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507037008"/>
        <c:crosses val="autoZero"/>
        <c:crossBetween val="midCat"/>
      </c:valAx>
      <c:valAx>
        <c:axId val="-50703700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Turnout (% of eligble voters)</a:t>
                </a:r>
              </a:p>
            </c:rich>
          </c:tx>
          <c:layout>
            <c:manualLayout>
              <c:xMode val="edge"/>
              <c:yMode val="edge"/>
              <c:x val="1.4675052410901468E-2"/>
              <c:y val="0.121794791035735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5070386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752640074920215"/>
          <c:y val="3.0000061756986256E-2"/>
          <c:w val="0.56513812040386846"/>
          <c:h val="0.107085051868516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3074058310277"/>
          <c:y val="4.3478183950789805E-2"/>
          <c:w val="0.86620335887068189"/>
          <c:h val="0.83333185905680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Figure_3!$B$13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Figure_3!$J$13:$O$13</c:f>
                <c:numCache>
                  <c:formatCode>General</c:formatCode>
                  <c:ptCount val="6"/>
                  <c:pt idx="0">
                    <c:v>9.5754454780999225</c:v>
                  </c:pt>
                  <c:pt idx="1">
                    <c:v>4.8218563056490176</c:v>
                  </c:pt>
                  <c:pt idx="2">
                    <c:v>4.6889652200765992</c:v>
                  </c:pt>
                  <c:pt idx="3">
                    <c:v>4.8526696574262687</c:v>
                  </c:pt>
                  <c:pt idx="4">
                    <c:v>9.9442462998563741</c:v>
                  </c:pt>
                  <c:pt idx="5">
                    <c:v>7.2365916671367501</c:v>
                  </c:pt>
                </c:numCache>
              </c:numRef>
            </c:plus>
            <c:minus>
              <c:numRef>
                <c:f>Figure_3!$J$13:$O$13</c:f>
                <c:numCache>
                  <c:formatCode>General</c:formatCode>
                  <c:ptCount val="6"/>
                  <c:pt idx="0">
                    <c:v>9.5754454780999225</c:v>
                  </c:pt>
                  <c:pt idx="1">
                    <c:v>4.8218563056490176</c:v>
                  </c:pt>
                  <c:pt idx="2">
                    <c:v>4.6889652200765992</c:v>
                  </c:pt>
                  <c:pt idx="3">
                    <c:v>4.8526696574262687</c:v>
                  </c:pt>
                  <c:pt idx="4">
                    <c:v>9.9442462998563741</c:v>
                  </c:pt>
                  <c:pt idx="5">
                    <c:v>7.2365916671367501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Figure_3!$C$12:$H$12</c:f>
              <c:numCache>
                <c:formatCode>General</c:formatCode>
                <c:ptCount val="6"/>
                <c:pt idx="0">
                  <c:v>1993</c:v>
                </c:pt>
                <c:pt idx="1">
                  <c:v>1997</c:v>
                </c:pt>
                <c:pt idx="2">
                  <c:v>2001</c:v>
                </c:pt>
                <c:pt idx="3">
                  <c:v>2005</c:v>
                </c:pt>
                <c:pt idx="4">
                  <c:v>2009</c:v>
                </c:pt>
                <c:pt idx="5">
                  <c:v>2013</c:v>
                </c:pt>
              </c:numCache>
            </c:numRef>
          </c:cat>
          <c:val>
            <c:numRef>
              <c:f>Figure_3!$C$13:$H$13</c:f>
              <c:numCache>
                <c:formatCode>0.00</c:formatCode>
                <c:ptCount val="6"/>
                <c:pt idx="0">
                  <c:v>5.4690488904761905</c:v>
                </c:pt>
                <c:pt idx="1">
                  <c:v>-4.0991280333333338</c:v>
                </c:pt>
                <c:pt idx="2">
                  <c:v>-4.0458830190476194</c:v>
                </c:pt>
                <c:pt idx="3">
                  <c:v>-7.2188448095238087</c:v>
                </c:pt>
                <c:pt idx="4">
                  <c:v>1.1427022904761908</c:v>
                </c:pt>
                <c:pt idx="5">
                  <c:v>-11.073105523809524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0-EA43-BC1F-57A80B1F5F61}"/>
            </c:ext>
          </c:extLst>
        </c:ser>
        <c:ser>
          <c:idx val="1"/>
          <c:order val="1"/>
          <c:tx>
            <c:strRef>
              <c:f>Figure_3!$B$14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Figure_3!$J$14:$O$14</c:f>
                <c:numCache>
                  <c:formatCode>General</c:formatCode>
                  <c:ptCount val="6"/>
                  <c:pt idx="0">
                    <c:v>8.3467607906675259</c:v>
                  </c:pt>
                  <c:pt idx="1">
                    <c:v>6.4211293997266132</c:v>
                  </c:pt>
                  <c:pt idx="2">
                    <c:v>5.1384903582072337</c:v>
                  </c:pt>
                  <c:pt idx="3">
                    <c:v>7.8388678825634566</c:v>
                  </c:pt>
                  <c:pt idx="4">
                    <c:v>7.9789362011377216</c:v>
                  </c:pt>
                  <c:pt idx="5">
                    <c:v>8.1876899091536259</c:v>
                  </c:pt>
                </c:numCache>
              </c:numRef>
            </c:plus>
            <c:minus>
              <c:numRef>
                <c:f>Figure_3!$J$14:$O$14</c:f>
                <c:numCache>
                  <c:formatCode>General</c:formatCode>
                  <c:ptCount val="6"/>
                  <c:pt idx="0">
                    <c:v>8.3467607906675259</c:v>
                  </c:pt>
                  <c:pt idx="1">
                    <c:v>6.4211293997266132</c:v>
                  </c:pt>
                  <c:pt idx="2">
                    <c:v>5.1384903582072337</c:v>
                  </c:pt>
                  <c:pt idx="3">
                    <c:v>7.8388678825634566</c:v>
                  </c:pt>
                  <c:pt idx="4">
                    <c:v>7.9789362011377216</c:v>
                  </c:pt>
                  <c:pt idx="5">
                    <c:v>8.1876899091536259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Figure_3!$C$12:$H$12</c:f>
              <c:numCache>
                <c:formatCode>General</c:formatCode>
                <c:ptCount val="6"/>
                <c:pt idx="0">
                  <c:v>1993</c:v>
                </c:pt>
                <c:pt idx="1">
                  <c:v>1997</c:v>
                </c:pt>
                <c:pt idx="2">
                  <c:v>2001</c:v>
                </c:pt>
                <c:pt idx="3">
                  <c:v>2005</c:v>
                </c:pt>
                <c:pt idx="4">
                  <c:v>2009</c:v>
                </c:pt>
                <c:pt idx="5">
                  <c:v>2013</c:v>
                </c:pt>
              </c:numCache>
            </c:numRef>
          </c:cat>
          <c:val>
            <c:numRef>
              <c:f>Figure_3!$C$14:$H$14</c:f>
              <c:numCache>
                <c:formatCode>0.00</c:formatCode>
                <c:ptCount val="6"/>
                <c:pt idx="0">
                  <c:v>3.1790109904761912</c:v>
                </c:pt>
                <c:pt idx="1">
                  <c:v>5.0269410761904751</c:v>
                </c:pt>
                <c:pt idx="2">
                  <c:v>-4.0773695238095306E-2</c:v>
                </c:pt>
                <c:pt idx="3">
                  <c:v>5.0020848714285719</c:v>
                </c:pt>
                <c:pt idx="4">
                  <c:v>-7.3958335285714289</c:v>
                </c:pt>
                <c:pt idx="5">
                  <c:v>7.1701322380952384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0-EA43-BC1F-57A80B1F5F61}"/>
            </c:ext>
          </c:extLst>
        </c:ser>
        <c:ser>
          <c:idx val="2"/>
          <c:order val="2"/>
          <c:tx>
            <c:strRef>
              <c:f>Figure_3!$B$15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Figure_3!$J$15:$O$15</c:f>
                <c:numCache>
                  <c:formatCode>General</c:formatCode>
                  <c:ptCount val="6"/>
                  <c:pt idx="0">
                    <c:v>2.1586563524720259</c:v>
                  </c:pt>
                  <c:pt idx="1">
                    <c:v>6.3646676287625858</c:v>
                  </c:pt>
                  <c:pt idx="2">
                    <c:v>1.2150066620643012</c:v>
                  </c:pt>
                  <c:pt idx="3">
                    <c:v>4.8261624981889959</c:v>
                  </c:pt>
                  <c:pt idx="4">
                    <c:v>0</c:v>
                  </c:pt>
                  <c:pt idx="5">
                    <c:v>4.3565405097408814</c:v>
                  </c:pt>
                </c:numCache>
              </c:numRef>
            </c:plus>
            <c:minus>
              <c:numRef>
                <c:f>Figure_3!$J$15:$O$15</c:f>
                <c:numCache>
                  <c:formatCode>General</c:formatCode>
                  <c:ptCount val="6"/>
                  <c:pt idx="0">
                    <c:v>2.1586563524720259</c:v>
                  </c:pt>
                  <c:pt idx="1">
                    <c:v>6.3646676287625858</c:v>
                  </c:pt>
                  <c:pt idx="2">
                    <c:v>1.2150066620643012</c:v>
                  </c:pt>
                  <c:pt idx="3">
                    <c:v>4.8261624981889959</c:v>
                  </c:pt>
                  <c:pt idx="4">
                    <c:v>0</c:v>
                  </c:pt>
                  <c:pt idx="5">
                    <c:v>4.3565405097408814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Figure_3!$C$12:$H$12</c:f>
              <c:numCache>
                <c:formatCode>General</c:formatCode>
                <c:ptCount val="6"/>
                <c:pt idx="0">
                  <c:v>1993</c:v>
                </c:pt>
                <c:pt idx="1">
                  <c:v>1997</c:v>
                </c:pt>
                <c:pt idx="2">
                  <c:v>2001</c:v>
                </c:pt>
                <c:pt idx="3">
                  <c:v>2005</c:v>
                </c:pt>
                <c:pt idx="4">
                  <c:v>2009</c:v>
                </c:pt>
                <c:pt idx="5">
                  <c:v>2013</c:v>
                </c:pt>
              </c:numCache>
            </c:numRef>
          </c:cat>
          <c:val>
            <c:numRef>
              <c:f>Figure_3!$C$15:$H$15</c:f>
              <c:numCache>
                <c:formatCode>0.00</c:formatCode>
                <c:ptCount val="6"/>
                <c:pt idx="0">
                  <c:v>1.6147381047619049</c:v>
                </c:pt>
                <c:pt idx="1">
                  <c:v>2.7344735952380952</c:v>
                </c:pt>
                <c:pt idx="2">
                  <c:v>3.8865073333333333</c:v>
                </c:pt>
                <c:pt idx="3">
                  <c:v>3.1665373809523807</c:v>
                </c:pt>
                <c:pt idx="4">
                  <c:v>0</c:v>
                </c:pt>
                <c:pt idx="5">
                  <c:v>1.1815883333333335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0-EA43-BC1F-57A80B1F5F61}"/>
            </c:ext>
          </c:extLst>
        </c:ser>
        <c:ser>
          <c:idx val="3"/>
          <c:order val="3"/>
          <c:tx>
            <c:strRef>
              <c:f>Figure_3!$B$16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Figure_3!$J$16:$O$16</c:f>
                <c:numCache>
                  <c:formatCode>General</c:formatCode>
                  <c:ptCount val="6"/>
                  <c:pt idx="0">
                    <c:v>3.7413482065325403</c:v>
                  </c:pt>
                  <c:pt idx="1">
                    <c:v>3.0915085671269007</c:v>
                  </c:pt>
                  <c:pt idx="2">
                    <c:v>2.7414879788595923</c:v>
                  </c:pt>
                  <c:pt idx="3">
                    <c:v>2.1238062477872539</c:v>
                  </c:pt>
                  <c:pt idx="4">
                    <c:v>3.7077933577854219</c:v>
                  </c:pt>
                  <c:pt idx="5">
                    <c:v>6.8037686562356399</c:v>
                  </c:pt>
                </c:numCache>
              </c:numRef>
            </c:plus>
            <c:minus>
              <c:numRef>
                <c:f>Figure_3!$J$16:$O$16</c:f>
                <c:numCache>
                  <c:formatCode>General</c:formatCode>
                  <c:ptCount val="6"/>
                  <c:pt idx="0">
                    <c:v>3.7413482065325403</c:v>
                  </c:pt>
                  <c:pt idx="1">
                    <c:v>3.0915085671269007</c:v>
                  </c:pt>
                  <c:pt idx="2">
                    <c:v>2.7414879788595923</c:v>
                  </c:pt>
                  <c:pt idx="3">
                    <c:v>2.1238062477872539</c:v>
                  </c:pt>
                  <c:pt idx="4">
                    <c:v>3.7077933577854219</c:v>
                  </c:pt>
                  <c:pt idx="5">
                    <c:v>6.8037686562356399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Figure_3!$C$12:$H$12</c:f>
              <c:numCache>
                <c:formatCode>General</c:formatCode>
                <c:ptCount val="6"/>
                <c:pt idx="0">
                  <c:v>1993</c:v>
                </c:pt>
                <c:pt idx="1">
                  <c:v>1997</c:v>
                </c:pt>
                <c:pt idx="2">
                  <c:v>2001</c:v>
                </c:pt>
                <c:pt idx="3">
                  <c:v>2005</c:v>
                </c:pt>
                <c:pt idx="4">
                  <c:v>2009</c:v>
                </c:pt>
                <c:pt idx="5">
                  <c:v>2013</c:v>
                </c:pt>
              </c:numCache>
            </c:numRef>
          </c:cat>
          <c:val>
            <c:numRef>
              <c:f>Figure_3!$C$16:$H$16</c:f>
              <c:numCache>
                <c:formatCode>0.00</c:formatCode>
                <c:ptCount val="6"/>
                <c:pt idx="0">
                  <c:v>-8.5150993333333336</c:v>
                </c:pt>
                <c:pt idx="1">
                  <c:v>-1.3511323095238095</c:v>
                </c:pt>
                <c:pt idx="2">
                  <c:v>-0.292569380952381</c:v>
                </c:pt>
                <c:pt idx="3">
                  <c:v>-0.16412842380952369</c:v>
                </c:pt>
                <c:pt idx="4">
                  <c:v>1.2759344190476192</c:v>
                </c:pt>
                <c:pt idx="5">
                  <c:v>0.69369879999999995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0-EA43-BC1F-57A80B1F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7089200"/>
        <c:axId val="-507087568"/>
      </c:barChart>
      <c:catAx>
        <c:axId val="-50708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50708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7087568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1.4669640112553495E-2"/>
              <c:y val="0.1291979127609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50708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60074838618148"/>
          <c:y val="2.1106476273799111E-2"/>
          <c:w val="0.83572273060462032"/>
          <c:h val="6.15940015170737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18424132794212"/>
          <c:y val="2.9546827479898344E-2"/>
          <c:w val="0.83314608900238818"/>
          <c:h val="0.87447688830562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Figure_4!$C$7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Figure_4!$B$8:$B$24</c:f>
              <c:numCache>
                <c:formatCode>General</c:formatCode>
                <c:ptCount val="17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1995</c:v>
                </c:pt>
                <c:pt idx="4">
                  <c:v>1997</c:v>
                </c:pt>
                <c:pt idx="5">
                  <c:v>2000</c:v>
                </c:pt>
                <c:pt idx="6">
                  <c:v>2001</c:v>
                </c:pt>
                <c:pt idx="7">
                  <c:v>2003</c:v>
                </c:pt>
                <c:pt idx="8">
                  <c:v>2005</c:v>
                </c:pt>
                <c:pt idx="9">
                  <c:v>2007</c:v>
                </c:pt>
                <c:pt idx="10">
                  <c:v>2009</c:v>
                </c:pt>
                <c:pt idx="11">
                  <c:v>2011</c:v>
                </c:pt>
                <c:pt idx="12">
                  <c:v>2013</c:v>
                </c:pt>
              </c:numCache>
            </c:numRef>
          </c:xVal>
          <c:yVal>
            <c:numRef>
              <c:f>Figure_4!$C$8:$C$22</c:f>
              <c:numCache>
                <c:formatCode>0.00</c:formatCode>
                <c:ptCount val="15"/>
                <c:pt idx="2">
                  <c:v>4.8197634285714281</c:v>
                </c:pt>
                <c:pt idx="4">
                  <c:v>2.8459332904761907</c:v>
                </c:pt>
                <c:pt idx="6">
                  <c:v>5.8388003333333334</c:v>
                </c:pt>
                <c:pt idx="8">
                  <c:v>4.3712064285714289</c:v>
                </c:pt>
                <c:pt idx="10">
                  <c:v>7.6511561904761898</c:v>
                </c:pt>
                <c:pt idx="12">
                  <c:v>9.1263176666666652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F8-C249-B550-ED59EA511576}"/>
            </c:ext>
          </c:extLst>
        </c:ser>
        <c:ser>
          <c:idx val="1"/>
          <c:order val="1"/>
          <c:tx>
            <c:strRef>
              <c:f>Figure_4!$D$7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Figure_4!$B$8:$B$24</c:f>
              <c:numCache>
                <c:formatCode>General</c:formatCode>
                <c:ptCount val="17"/>
                <c:pt idx="0">
                  <c:v>1990</c:v>
                </c:pt>
                <c:pt idx="1">
                  <c:v>1992</c:v>
                </c:pt>
                <c:pt idx="2">
                  <c:v>1993</c:v>
                </c:pt>
                <c:pt idx="3">
                  <c:v>1995</c:v>
                </c:pt>
                <c:pt idx="4">
                  <c:v>1997</c:v>
                </c:pt>
                <c:pt idx="5">
                  <c:v>2000</c:v>
                </c:pt>
                <c:pt idx="6">
                  <c:v>2001</c:v>
                </c:pt>
                <c:pt idx="7">
                  <c:v>2003</c:v>
                </c:pt>
                <c:pt idx="8">
                  <c:v>2005</c:v>
                </c:pt>
                <c:pt idx="9">
                  <c:v>2007</c:v>
                </c:pt>
                <c:pt idx="10">
                  <c:v>2009</c:v>
                </c:pt>
                <c:pt idx="11">
                  <c:v>2011</c:v>
                </c:pt>
                <c:pt idx="12">
                  <c:v>2013</c:v>
                </c:pt>
              </c:numCache>
            </c:numRef>
          </c:xVal>
          <c:yVal>
            <c:numRef>
              <c:f>Figure_4!$D$8:$D$23</c:f>
              <c:numCache>
                <c:formatCode>0.00</c:formatCode>
                <c:ptCount val="16"/>
                <c:pt idx="0">
                  <c:v>0</c:v>
                </c:pt>
                <c:pt idx="1">
                  <c:v>0.91771383333333334</c:v>
                </c:pt>
                <c:pt idx="3">
                  <c:v>0.32555295238095239</c:v>
                </c:pt>
                <c:pt idx="5">
                  <c:v>1.4642713714285716</c:v>
                </c:pt>
                <c:pt idx="7">
                  <c:v>0.2403954333333333</c:v>
                </c:pt>
                <c:pt idx="9">
                  <c:v>4.3521618380952374</c:v>
                </c:pt>
                <c:pt idx="11">
                  <c:v>4.1332293333333343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F8-C249-B550-ED59EA511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41087136"/>
        <c:axId val="-441083328"/>
      </c:scatterChart>
      <c:valAx>
        <c:axId val="-441087136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41083328"/>
        <c:crosses val="autoZero"/>
        <c:crossBetween val="midCat"/>
      </c:valAx>
      <c:valAx>
        <c:axId val="-441083328"/>
        <c:scaling>
          <c:orientation val="minMax"/>
          <c:max val="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/>
                  <a:t>Non</a:t>
                </a:r>
                <a:r>
                  <a:rPr lang="fr-FR" sz="1300" baseline="0"/>
                  <a:t> statewide</a:t>
                </a:r>
                <a:r>
                  <a:rPr lang="fr-FR" sz="1300"/>
                  <a:t> party strength (%votes)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7.2767726950797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41087136"/>
        <c:crosses val="autoZero"/>
        <c:crossBetween val="midCat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6355341562034479"/>
          <c:y val="2.7114839811690206E-2"/>
          <c:w val="0.6089600919817455"/>
          <c:h val="5.011395095604240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</xdr:colOff>
      <xdr:row>7</xdr:row>
      <xdr:rowOff>139700</xdr:rowOff>
    </xdr:from>
    <xdr:to>
      <xdr:col>16</xdr:col>
      <xdr:colOff>490855</xdr:colOff>
      <xdr:row>31</xdr:row>
      <xdr:rowOff>5080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2</xdr:row>
      <xdr:rowOff>142875</xdr:rowOff>
    </xdr:from>
    <xdr:to>
      <xdr:col>19</xdr:col>
      <xdr:colOff>10160</xdr:colOff>
      <xdr:row>26</xdr:row>
      <xdr:rowOff>20955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0</xdr:rowOff>
    </xdr:from>
    <xdr:to>
      <xdr:col>15</xdr:col>
      <xdr:colOff>629285</xdr:colOff>
      <xdr:row>44</xdr:row>
      <xdr:rowOff>30480</xdr:rowOff>
    </xdr:to>
    <xdr:graphicFrame macro="">
      <xdr:nvGraphicFramePr>
        <xdr:cNvPr id="8193" name="Graphiqu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</xdr:colOff>
      <xdr:row>5</xdr:row>
      <xdr:rowOff>123825</xdr:rowOff>
    </xdr:from>
    <xdr:to>
      <xdr:col>15</xdr:col>
      <xdr:colOff>114935</xdr:colOff>
      <xdr:row>29</xdr:row>
      <xdr:rowOff>1905</xdr:rowOff>
    </xdr:to>
    <xdr:graphicFrame macro="">
      <xdr:nvGraphicFramePr>
        <xdr:cNvPr id="13313" name="Graphique 1">
          <a:extLst>
            <a:ext uri="{FF2B5EF4-FFF2-40B4-BE49-F238E27FC236}">
              <a16:creationId xmlns:a16="http://schemas.microsoft.com/office/drawing/2014/main" id="{00000000-0008-0000-09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/>
  </sheetViews>
  <sheetFormatPr baseColWidth="10" defaultColWidth="8" defaultRowHeight="13" x14ac:dyDescent="0.15"/>
  <cols>
    <col min="1" max="1" width="2.6640625" style="12" customWidth="1"/>
    <col min="2" max="2" width="5.1640625" style="12" customWidth="1"/>
    <col min="3" max="3" width="6" style="12" customWidth="1"/>
    <col min="4" max="4" width="6.1640625" style="12" customWidth="1"/>
    <col min="5" max="5" width="6.5" style="12" customWidth="1"/>
    <col min="6" max="16384" width="8" style="12"/>
  </cols>
  <sheetData>
    <row r="1" spans="1:5" ht="16" x14ac:dyDescent="0.2">
      <c r="A1" s="11" t="s">
        <v>27</v>
      </c>
    </row>
    <row r="4" spans="1:5" x14ac:dyDescent="0.15">
      <c r="A4" s="13" t="s">
        <v>28</v>
      </c>
    </row>
    <row r="7" spans="1:5" x14ac:dyDescent="0.15">
      <c r="B7" s="14"/>
      <c r="C7" s="51" t="s">
        <v>97</v>
      </c>
      <c r="D7" s="51" t="s">
        <v>98</v>
      </c>
      <c r="E7" s="51" t="s">
        <v>99</v>
      </c>
    </row>
    <row r="8" spans="1:5" x14ac:dyDescent="0.15">
      <c r="B8" s="12">
        <v>1990</v>
      </c>
      <c r="D8" s="15">
        <v>16.824523809523811</v>
      </c>
    </row>
    <row r="9" spans="1:5" x14ac:dyDescent="0.15">
      <c r="B9" s="12">
        <v>1992</v>
      </c>
      <c r="C9" s="15">
        <v>33.895476190476188</v>
      </c>
      <c r="D9" s="15">
        <v>16.774999857142856</v>
      </c>
      <c r="E9" s="15">
        <v>28.941428571428577</v>
      </c>
    </row>
    <row r="10" spans="1:5" x14ac:dyDescent="0.15">
      <c r="B10" s="12">
        <v>1995</v>
      </c>
      <c r="C10" s="15">
        <v>34.943333333333342</v>
      </c>
      <c r="D10" s="15">
        <v>12.369762142857144</v>
      </c>
      <c r="E10" s="15">
        <v>34.130714285714284</v>
      </c>
    </row>
    <row r="11" spans="1:5" x14ac:dyDescent="0.15">
      <c r="B11" s="12">
        <v>2000</v>
      </c>
      <c r="C11" s="15">
        <v>37.848669523809527</v>
      </c>
      <c r="D11" s="15">
        <v>11.199245190476191</v>
      </c>
      <c r="E11" s="15">
        <v>34.17109285714286</v>
      </c>
    </row>
    <row r="12" spans="1:5" x14ac:dyDescent="0.15">
      <c r="B12" s="12">
        <v>2003</v>
      </c>
      <c r="C12" s="15">
        <v>27.917489523809525</v>
      </c>
      <c r="D12" s="15">
        <v>14.53812176190476</v>
      </c>
      <c r="E12" s="15">
        <v>28.175047142857146</v>
      </c>
    </row>
    <row r="13" spans="1:5" x14ac:dyDescent="0.15">
      <c r="B13" s="12">
        <v>2007</v>
      </c>
      <c r="C13" s="15">
        <v>28.688028571428568</v>
      </c>
      <c r="D13" s="15">
        <v>16.901349809523804</v>
      </c>
      <c r="E13" s="15">
        <v>21.232547</v>
      </c>
    </row>
    <row r="14" spans="1:5" x14ac:dyDescent="0.15">
      <c r="B14" s="12">
        <v>2011</v>
      </c>
      <c r="C14" s="15">
        <v>32.672698571428576</v>
      </c>
      <c r="D14" s="15">
        <v>17.026121238095236</v>
      </c>
      <c r="E14" s="15">
        <v>25.34680619047619</v>
      </c>
    </row>
    <row r="15" spans="1:5" x14ac:dyDescent="0.15">
      <c r="C15" s="15"/>
      <c r="D15" s="15"/>
      <c r="E15" s="15"/>
    </row>
    <row r="16" spans="1:5" ht="14" x14ac:dyDescent="0.2">
      <c r="C16" s="45"/>
      <c r="D16" s="45"/>
      <c r="E16" s="45"/>
    </row>
    <row r="17" spans="3:5" x14ac:dyDescent="0.15">
      <c r="C17" s="15"/>
      <c r="D17" s="15"/>
      <c r="E17" s="15"/>
    </row>
    <row r="18" spans="3:5" x14ac:dyDescent="0.15">
      <c r="C18" s="15"/>
      <c r="D18" s="15"/>
      <c r="E18" s="14"/>
    </row>
    <row r="19" spans="3:5" x14ac:dyDescent="0.15">
      <c r="C19" s="15"/>
      <c r="D19" s="15"/>
      <c r="E19" s="15"/>
    </row>
    <row r="20" spans="3:5" x14ac:dyDescent="0.15">
      <c r="C20" s="15"/>
      <c r="D20" s="14"/>
      <c r="E20" s="15"/>
    </row>
    <row r="21" spans="3:5" x14ac:dyDescent="0.15">
      <c r="C21" s="15"/>
      <c r="E21" s="15"/>
    </row>
    <row r="22" spans="3:5" x14ac:dyDescent="0.15">
      <c r="C22" s="15"/>
      <c r="D22" s="15"/>
      <c r="E22" s="15"/>
    </row>
    <row r="23" spans="3:5" x14ac:dyDescent="0.15">
      <c r="C23" s="15"/>
      <c r="D23" s="15"/>
      <c r="E23" s="15"/>
    </row>
    <row r="24" spans="3:5" x14ac:dyDescent="0.15">
      <c r="C24" s="15"/>
      <c r="D24" s="15"/>
      <c r="E24" s="15"/>
    </row>
    <row r="25" spans="3:5" x14ac:dyDescent="0.15">
      <c r="C25" s="15"/>
      <c r="D25" s="15"/>
      <c r="E25" s="15"/>
    </row>
    <row r="26" spans="3:5" x14ac:dyDescent="0.15">
      <c r="C26" s="15"/>
      <c r="D26" s="15"/>
      <c r="E26" s="15"/>
    </row>
    <row r="27" spans="3:5" x14ac:dyDescent="0.15">
      <c r="C27" s="15"/>
      <c r="D27" s="15"/>
      <c r="E27" s="15"/>
    </row>
  </sheetData>
  <phoneticPr fontId="25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23"/>
  <sheetViews>
    <sheetView workbookViewId="0"/>
  </sheetViews>
  <sheetFormatPr baseColWidth="10" defaultColWidth="6" defaultRowHeight="13" x14ac:dyDescent="0.15"/>
  <cols>
    <col min="1" max="1" width="1.6640625" style="2" customWidth="1"/>
    <col min="2" max="2" width="6.6640625" style="2" customWidth="1"/>
    <col min="3" max="3" width="2.6640625" style="2" customWidth="1"/>
    <col min="4" max="45" width="5.6640625" style="8" customWidth="1"/>
    <col min="46" max="46" width="6.33203125" style="8" customWidth="1"/>
    <col min="47" max="55" width="5.6640625" style="8" customWidth="1"/>
    <col min="56" max="56" width="6" style="2"/>
    <col min="57" max="57" width="7" style="8" bestFit="1" customWidth="1"/>
    <col min="58" max="58" width="7.5" style="8" customWidth="1"/>
    <col min="59" max="16384" width="6" style="2"/>
  </cols>
  <sheetData>
    <row r="1" spans="1:58" ht="16" x14ac:dyDescent="0.2">
      <c r="A1" s="1" t="s">
        <v>113</v>
      </c>
    </row>
    <row r="2" spans="1:58" s="6" customFormat="1" x14ac:dyDescent="0.1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8"/>
      <c r="AJ2" s="8"/>
      <c r="AK2" s="8"/>
      <c r="AL2" s="8"/>
      <c r="AM2" s="8"/>
      <c r="AN2" s="8"/>
      <c r="AO2" s="8"/>
      <c r="AP2" s="9"/>
      <c r="AQ2" s="9"/>
      <c r="AR2" s="8"/>
      <c r="AS2" s="8"/>
      <c r="AT2" s="8"/>
      <c r="AU2" s="8"/>
      <c r="AV2" s="9"/>
      <c r="AW2" s="9"/>
      <c r="AX2" s="9"/>
      <c r="AY2" s="9"/>
      <c r="AZ2" s="9"/>
      <c r="BA2" s="9"/>
      <c r="BB2" s="9"/>
      <c r="BC2" s="9"/>
      <c r="BE2" s="9"/>
      <c r="BF2" s="9"/>
    </row>
    <row r="3" spans="1:58" s="6" customFormat="1" x14ac:dyDescent="0.15">
      <c r="A3" s="3" t="s">
        <v>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8"/>
      <c r="AJ3" s="8"/>
      <c r="AK3" s="8"/>
      <c r="AL3" s="8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E3" s="9"/>
      <c r="BF3" s="9"/>
    </row>
    <row r="4" spans="1:58" x14ac:dyDescent="0.15">
      <c r="A4" s="6" t="s">
        <v>14</v>
      </c>
      <c r="AM4" s="9"/>
      <c r="AN4" s="9"/>
      <c r="AO4" s="9"/>
      <c r="AT4" s="9"/>
      <c r="AU4" s="9"/>
    </row>
    <row r="5" spans="1:58" x14ac:dyDescent="0.15">
      <c r="A5" s="6" t="s">
        <v>21</v>
      </c>
      <c r="AM5" s="9"/>
      <c r="AN5" s="9"/>
      <c r="AO5" s="9"/>
      <c r="AT5" s="9"/>
      <c r="AU5" s="9"/>
    </row>
    <row r="6" spans="1:58" s="6" customFormat="1" x14ac:dyDescent="0.15">
      <c r="A6" s="6" t="s">
        <v>25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8"/>
      <c r="AJ6" s="8"/>
      <c r="AK6" s="8"/>
      <c r="AL6" s="8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E6" s="9"/>
      <c r="BF6" s="9"/>
    </row>
    <row r="7" spans="1:58" s="6" customFormat="1" x14ac:dyDescent="0.1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8"/>
      <c r="AJ7" s="8"/>
      <c r="AK7" s="8"/>
      <c r="AL7" s="8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E7" s="9"/>
      <c r="BF7" s="9"/>
    </row>
    <row r="8" spans="1:58" s="6" customFormat="1" x14ac:dyDescent="0.15">
      <c r="A8" s="2" t="s">
        <v>114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8"/>
      <c r="AJ8" s="8"/>
      <c r="AK8" s="8"/>
      <c r="AL8" s="8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E8" s="9"/>
      <c r="BF8" s="9"/>
    </row>
    <row r="9" spans="1:58" s="6" customFormat="1" x14ac:dyDescent="0.15">
      <c r="A9" s="2" t="s">
        <v>115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8"/>
      <c r="AJ9" s="8"/>
      <c r="AK9" s="8"/>
      <c r="AL9" s="8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E9" s="9"/>
      <c r="BF9" s="9"/>
    </row>
    <row r="10" spans="1:58" s="6" customFormat="1" x14ac:dyDescent="0.15">
      <c r="A10" s="6" t="s">
        <v>116</v>
      </c>
      <c r="B10" s="2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  <c r="AJ10" s="8"/>
      <c r="AK10" s="8"/>
      <c r="AL10" s="8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E10" s="9"/>
      <c r="BF10" s="9"/>
    </row>
    <row r="11" spans="1:58" s="6" customFormat="1" x14ac:dyDescent="0.15">
      <c r="B11" s="2"/>
      <c r="C11" s="2"/>
      <c r="D11" s="9"/>
      <c r="E11" s="9"/>
      <c r="F11" s="9"/>
      <c r="G11" s="9"/>
      <c r="H11" s="9"/>
      <c r="I11" s="9"/>
      <c r="J11" s="8"/>
      <c r="K11" s="8"/>
      <c r="L11" s="8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8"/>
      <c r="AK11" s="8"/>
      <c r="AL11" s="8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E11" s="9"/>
      <c r="BF11" s="9"/>
    </row>
    <row r="12" spans="1:58" s="6" customFormat="1" x14ac:dyDescent="0.1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  <c r="AJ12" s="8"/>
      <c r="AK12" s="8"/>
      <c r="AL12" s="8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E12" s="9"/>
      <c r="BF12" s="9"/>
    </row>
    <row r="13" spans="1:58" x14ac:dyDescent="0.15">
      <c r="A13" s="7" t="s">
        <v>123</v>
      </c>
      <c r="B13" s="7"/>
      <c r="C13" s="7"/>
      <c r="AM13" s="9"/>
      <c r="AN13" s="9"/>
      <c r="AO13" s="9"/>
      <c r="AT13" s="9"/>
      <c r="AU13" s="9"/>
    </row>
    <row r="14" spans="1:58" x14ac:dyDescent="0.15">
      <c r="AM14" s="9"/>
      <c r="AN14" s="9"/>
      <c r="AO14" s="9"/>
      <c r="AT14" s="9"/>
      <c r="AU14" s="9"/>
    </row>
    <row r="15" spans="1:58" ht="15" x14ac:dyDescent="0.2">
      <c r="B15" s="2" t="s">
        <v>84</v>
      </c>
      <c r="D15" s="15">
        <v>8.01</v>
      </c>
      <c r="E15" s="15">
        <v>8.02</v>
      </c>
      <c r="F15" s="15">
        <v>8.0299999999999994</v>
      </c>
      <c r="G15" s="15">
        <v>8.0399999999999991</v>
      </c>
      <c r="H15" s="15">
        <v>8.0399999999999991</v>
      </c>
      <c r="I15" s="15">
        <v>8.0399999999999991</v>
      </c>
      <c r="J15" s="15">
        <v>8.0500000000000007</v>
      </c>
      <c r="K15" s="15">
        <v>8.0500000000000007</v>
      </c>
      <c r="L15" s="15">
        <v>8.0500000000000007</v>
      </c>
      <c r="M15" s="15">
        <v>8.06</v>
      </c>
      <c r="N15" s="15">
        <v>8.06</v>
      </c>
      <c r="O15" s="15">
        <v>8.07</v>
      </c>
      <c r="P15" s="15">
        <v>8.08</v>
      </c>
      <c r="Q15" s="15">
        <v>8.09</v>
      </c>
      <c r="R15" s="15">
        <v>8.09</v>
      </c>
      <c r="S15" s="15">
        <v>8.1</v>
      </c>
      <c r="T15" s="15">
        <v>8.11</v>
      </c>
      <c r="U15" s="15">
        <v>8.11</v>
      </c>
      <c r="V15" s="15">
        <v>8.11</v>
      </c>
      <c r="W15" s="15">
        <v>8.11</v>
      </c>
      <c r="X15" s="15">
        <v>8.1199999999999992</v>
      </c>
      <c r="Y15" s="15">
        <v>8.1199999999999992</v>
      </c>
      <c r="Z15" s="15">
        <v>8.1300000000000008</v>
      </c>
      <c r="AA15" s="15">
        <v>8.1300000000000008</v>
      </c>
      <c r="AB15" s="15">
        <v>8.1300000000000008</v>
      </c>
      <c r="AC15" s="15">
        <v>8.1300000000000008</v>
      </c>
      <c r="AD15" s="15">
        <v>8.1300000000000008</v>
      </c>
      <c r="AE15" s="15">
        <v>8.14</v>
      </c>
      <c r="AF15" s="15">
        <v>8.14</v>
      </c>
      <c r="AG15" s="15">
        <v>8.15</v>
      </c>
      <c r="AH15" s="15">
        <v>8.16</v>
      </c>
      <c r="AI15" s="15">
        <v>8.17</v>
      </c>
      <c r="AJ15" s="15">
        <v>8.18</v>
      </c>
      <c r="AK15" s="15">
        <v>8.18</v>
      </c>
      <c r="AL15" s="15">
        <v>8.19</v>
      </c>
      <c r="AM15" s="15">
        <v>8.19</v>
      </c>
      <c r="AN15" s="15">
        <v>8.19</v>
      </c>
      <c r="AO15" s="15">
        <v>8.19</v>
      </c>
      <c r="AP15" s="15">
        <v>8.1999999999999993</v>
      </c>
      <c r="AQ15" s="15">
        <v>8.2100000000000009</v>
      </c>
      <c r="AT15" s="49" t="s">
        <v>0</v>
      </c>
      <c r="AU15" s="9"/>
    </row>
    <row r="16" spans="1:58" ht="15" x14ac:dyDescent="0.2">
      <c r="D16" s="9" t="s">
        <v>3</v>
      </c>
      <c r="E16" s="9" t="s">
        <v>4</v>
      </c>
      <c r="F16" s="9" t="s">
        <v>6</v>
      </c>
      <c r="G16" s="9" t="s">
        <v>5</v>
      </c>
      <c r="H16" s="9" t="s">
        <v>5</v>
      </c>
      <c r="I16" s="9" t="s">
        <v>5</v>
      </c>
      <c r="J16" s="9" t="s">
        <v>8</v>
      </c>
      <c r="K16" s="9" t="s">
        <v>8</v>
      </c>
      <c r="L16" s="9" t="s">
        <v>8</v>
      </c>
      <c r="M16" s="9" t="s">
        <v>9</v>
      </c>
      <c r="N16" s="9" t="s">
        <v>9</v>
      </c>
      <c r="O16" s="9" t="s">
        <v>10</v>
      </c>
      <c r="P16" s="9" t="s">
        <v>11</v>
      </c>
      <c r="Q16" s="9" t="s">
        <v>12</v>
      </c>
      <c r="R16" s="9" t="s">
        <v>12</v>
      </c>
      <c r="S16" s="9" t="s">
        <v>13</v>
      </c>
      <c r="T16" s="9" t="s">
        <v>15</v>
      </c>
      <c r="U16" s="9" t="s">
        <v>15</v>
      </c>
      <c r="V16" s="9" t="s">
        <v>15</v>
      </c>
      <c r="W16" s="9" t="s">
        <v>15</v>
      </c>
      <c r="X16" s="9" t="s">
        <v>16</v>
      </c>
      <c r="Y16" s="9" t="s">
        <v>16</v>
      </c>
      <c r="Z16" s="9" t="s">
        <v>17</v>
      </c>
      <c r="AA16" s="9" t="s">
        <v>17</v>
      </c>
      <c r="AB16" s="9" t="s">
        <v>17</v>
      </c>
      <c r="AC16" s="9" t="s">
        <v>17</v>
      </c>
      <c r="AD16" s="9" t="s">
        <v>17</v>
      </c>
      <c r="AE16" s="9" t="s">
        <v>18</v>
      </c>
      <c r="AF16" s="9" t="s">
        <v>18</v>
      </c>
      <c r="AG16" s="9" t="s">
        <v>19</v>
      </c>
      <c r="AH16" s="9" t="s">
        <v>20</v>
      </c>
      <c r="AI16" s="9" t="s">
        <v>22</v>
      </c>
      <c r="AJ16" s="9" t="s">
        <v>23</v>
      </c>
      <c r="AK16" s="9" t="s">
        <v>23</v>
      </c>
      <c r="AL16" s="9" t="s">
        <v>26</v>
      </c>
      <c r="AM16" s="9" t="s">
        <v>26</v>
      </c>
      <c r="AN16" s="9" t="s">
        <v>26</v>
      </c>
      <c r="AO16" s="9" t="s">
        <v>26</v>
      </c>
      <c r="AP16" s="9" t="s">
        <v>24</v>
      </c>
      <c r="AQ16" s="9" t="s">
        <v>6</v>
      </c>
      <c r="AS16" s="8" t="s">
        <v>2</v>
      </c>
      <c r="AT16" s="49" t="s">
        <v>1</v>
      </c>
      <c r="AU16" s="9"/>
    </row>
    <row r="17" spans="1:58" x14ac:dyDescent="0.15">
      <c r="B17" s="2" t="s">
        <v>85</v>
      </c>
      <c r="C17" s="8"/>
      <c r="D17" s="8" t="s">
        <v>67</v>
      </c>
      <c r="E17" s="8" t="s">
        <v>45</v>
      </c>
      <c r="F17" s="8" t="s">
        <v>72</v>
      </c>
      <c r="G17" s="8" t="s">
        <v>37</v>
      </c>
      <c r="H17" s="8" t="s">
        <v>95</v>
      </c>
      <c r="I17" s="8" t="s">
        <v>94</v>
      </c>
      <c r="J17" s="8" t="s">
        <v>55</v>
      </c>
      <c r="K17" s="8" t="s">
        <v>54</v>
      </c>
      <c r="L17" s="8" t="s">
        <v>93</v>
      </c>
      <c r="M17" s="44" t="s">
        <v>89</v>
      </c>
      <c r="N17" s="8" t="s">
        <v>67</v>
      </c>
      <c r="O17" s="9" t="s">
        <v>34</v>
      </c>
      <c r="P17" s="8" t="s">
        <v>72</v>
      </c>
      <c r="Q17" s="8" t="s">
        <v>67</v>
      </c>
      <c r="R17" s="8" t="s">
        <v>69</v>
      </c>
      <c r="S17" s="9" t="s">
        <v>60</v>
      </c>
      <c r="T17" s="8" t="s">
        <v>45</v>
      </c>
      <c r="U17" s="44" t="s">
        <v>63</v>
      </c>
      <c r="V17" s="44" t="s">
        <v>67</v>
      </c>
      <c r="W17" s="8" t="s">
        <v>69</v>
      </c>
      <c r="X17" s="8" t="s">
        <v>45</v>
      </c>
      <c r="Y17" s="44" t="s">
        <v>67</v>
      </c>
      <c r="Z17" s="8" t="s">
        <v>55</v>
      </c>
      <c r="AA17" s="8" t="s">
        <v>62</v>
      </c>
      <c r="AB17" s="8" t="s">
        <v>54</v>
      </c>
      <c r="AC17" s="8" t="s">
        <v>61</v>
      </c>
      <c r="AD17" s="8" t="s">
        <v>67</v>
      </c>
      <c r="AE17" s="8" t="s">
        <v>67</v>
      </c>
      <c r="AF17" s="44" t="s">
        <v>69</v>
      </c>
      <c r="AG17" s="8" t="s">
        <v>67</v>
      </c>
      <c r="AH17" s="8" t="s">
        <v>37</v>
      </c>
      <c r="AI17" s="8" t="s">
        <v>72</v>
      </c>
      <c r="AJ17" s="8" t="s">
        <v>45</v>
      </c>
      <c r="AK17" s="8" t="s">
        <v>67</v>
      </c>
      <c r="AL17" s="8" t="s">
        <v>45</v>
      </c>
      <c r="AM17" s="9" t="s">
        <v>63</v>
      </c>
      <c r="AN17" s="44" t="s">
        <v>67</v>
      </c>
      <c r="AO17" s="44" t="s">
        <v>69</v>
      </c>
      <c r="AP17" s="44" t="s">
        <v>67</v>
      </c>
      <c r="AT17" s="9"/>
      <c r="AU17" s="9"/>
    </row>
    <row r="18" spans="1:58" ht="15" x14ac:dyDescent="0.2">
      <c r="AG18" s="20"/>
      <c r="AH18" s="20"/>
      <c r="AM18" s="49"/>
      <c r="AN18" s="49"/>
      <c r="AO18" s="49"/>
      <c r="AP18" s="20"/>
      <c r="AQ18" s="20"/>
      <c r="AT18" s="9"/>
      <c r="AU18" s="9"/>
    </row>
    <row r="19" spans="1:58" ht="15" x14ac:dyDescent="0.2">
      <c r="B19" s="10">
        <v>1993</v>
      </c>
      <c r="C19" s="8"/>
      <c r="D19" s="20"/>
      <c r="E19" s="20"/>
      <c r="G19" s="50">
        <v>0.50725119699999999</v>
      </c>
      <c r="H19" s="50"/>
      <c r="I19" s="50"/>
      <c r="J19" s="8">
        <v>74.278317549039357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8">
        <v>3.0238435732081346</v>
      </c>
      <c r="AA19" s="8">
        <v>15.591712162231037</v>
      </c>
      <c r="AE19" s="20"/>
      <c r="AF19" s="20"/>
      <c r="AG19" s="20"/>
      <c r="AH19" s="50">
        <v>7.7486038600000002</v>
      </c>
      <c r="AM19" s="49"/>
      <c r="AN19" s="49"/>
      <c r="AO19" s="49"/>
      <c r="AP19" s="20"/>
      <c r="AQ19" s="20"/>
      <c r="AS19" s="20">
        <f>AVERAGE(D19:AQ19)</f>
        <v>20.229945668295706</v>
      </c>
      <c r="AT19" s="20">
        <f>STDEV(D19:AQ19)</f>
        <v>30.755317560001345</v>
      </c>
    </row>
    <row r="20" spans="1:58" ht="15" x14ac:dyDescent="0.2">
      <c r="B20" s="10">
        <v>1997</v>
      </c>
      <c r="C20" s="8"/>
      <c r="D20" s="20"/>
      <c r="E20" s="20"/>
      <c r="F20" s="50">
        <v>0.67899313299999997</v>
      </c>
      <c r="G20" s="20"/>
      <c r="H20" s="20"/>
      <c r="I20" s="20"/>
      <c r="J20" s="8">
        <v>48.571451978257393</v>
      </c>
      <c r="K20" s="8">
        <v>11.618447624002066</v>
      </c>
      <c r="O20" s="20"/>
      <c r="P20" s="8">
        <v>6.7884559812039047</v>
      </c>
      <c r="R20" s="20"/>
      <c r="S20" s="20"/>
      <c r="T20" s="20"/>
      <c r="U20" s="20">
        <v>1.380539</v>
      </c>
      <c r="V20" s="20">
        <v>12.419739999999999</v>
      </c>
      <c r="W20" s="20"/>
      <c r="X20" s="20"/>
      <c r="Y20" s="20"/>
      <c r="Z20" s="8">
        <v>5.239436939107561</v>
      </c>
      <c r="AA20" s="20"/>
      <c r="AB20" s="8">
        <v>0.80303640167126811</v>
      </c>
      <c r="AE20" s="20"/>
      <c r="AF20" s="20"/>
      <c r="AG20" s="20"/>
      <c r="AH20" s="20"/>
      <c r="AM20" s="9">
        <v>0.73924909999999999</v>
      </c>
      <c r="AN20" s="9">
        <v>25.115269999999999</v>
      </c>
      <c r="AO20" s="9"/>
      <c r="AP20" s="20"/>
      <c r="AQ20" s="20"/>
      <c r="AS20" s="20">
        <f t="shared" ref="AS20:AS24" si="0">AVERAGE(D20:AQ20)</f>
        <v>11.335462015724218</v>
      </c>
      <c r="AT20" s="20">
        <f t="shared" ref="AT20:AT24" si="1">STDEV(D20:AQ20)</f>
        <v>15.170758131484938</v>
      </c>
      <c r="AU20" s="9"/>
    </row>
    <row r="21" spans="1:58" ht="15" x14ac:dyDescent="0.2">
      <c r="B21" s="10">
        <v>2001</v>
      </c>
      <c r="C21" s="8"/>
      <c r="D21" s="20"/>
      <c r="E21" s="20"/>
      <c r="G21" s="20"/>
      <c r="H21" s="20"/>
      <c r="I21" s="20"/>
      <c r="J21" s="8">
        <v>51.792916249986263</v>
      </c>
      <c r="K21" s="20"/>
      <c r="L21" s="20"/>
      <c r="M21" s="20"/>
      <c r="N21" s="8">
        <v>4.2137440000000002</v>
      </c>
      <c r="O21" s="20"/>
      <c r="P21" s="8">
        <v>12.261068612681706</v>
      </c>
      <c r="R21" s="20">
        <v>10.151339999999999</v>
      </c>
      <c r="S21" s="20"/>
      <c r="T21" s="20"/>
      <c r="U21" s="20"/>
      <c r="V21" s="20">
        <v>5.308827</v>
      </c>
      <c r="W21" s="20">
        <v>2.3548269999999998</v>
      </c>
      <c r="X21" s="20"/>
      <c r="Y21" s="20"/>
      <c r="Z21" s="20"/>
      <c r="AA21" s="20"/>
      <c r="AB21" s="20"/>
      <c r="AC21" s="50">
        <v>15.48605315</v>
      </c>
      <c r="AD21" s="50"/>
      <c r="AE21" s="20">
        <v>7.1754689999999997</v>
      </c>
      <c r="AF21" s="20"/>
      <c r="AG21" s="20">
        <v>6.67483</v>
      </c>
      <c r="AH21" s="20"/>
      <c r="AM21" s="9"/>
      <c r="AN21" s="9">
        <v>13.543850000000001</v>
      </c>
      <c r="AO21" s="9">
        <v>2.6507990000000001</v>
      </c>
      <c r="AP21" s="20"/>
      <c r="AQ21" s="20"/>
      <c r="AS21" s="20">
        <f t="shared" si="0"/>
        <v>11.964884001151633</v>
      </c>
      <c r="AT21" s="20">
        <f t="shared" si="1"/>
        <v>13.924627083930121</v>
      </c>
      <c r="AU21" s="9"/>
    </row>
    <row r="22" spans="1:58" x14ac:dyDescent="0.15">
      <c r="B22" s="10">
        <v>2005</v>
      </c>
      <c r="C22" s="8"/>
      <c r="D22" s="20"/>
      <c r="E22" s="20"/>
      <c r="G22" s="20"/>
      <c r="H22" s="20"/>
      <c r="I22" s="20"/>
      <c r="J22" s="8">
        <v>41.934957717497682</v>
      </c>
      <c r="K22" s="8">
        <v>8.4740658954605905</v>
      </c>
      <c r="N22" s="8">
        <v>5.7798540000000003</v>
      </c>
      <c r="O22" s="20"/>
      <c r="P22" s="8">
        <v>9.3056446108341788</v>
      </c>
      <c r="Q22" s="8">
        <v>7.3030460000000001</v>
      </c>
      <c r="R22" s="20">
        <v>5.7397609999999997</v>
      </c>
      <c r="S22" s="20"/>
      <c r="T22" s="20"/>
      <c r="U22" s="20"/>
      <c r="V22" s="20">
        <v>5.6441939999999997</v>
      </c>
      <c r="W22" s="20"/>
      <c r="X22" s="20"/>
      <c r="Y22" s="20">
        <v>1.9962679999999999</v>
      </c>
      <c r="Z22" s="20"/>
      <c r="AA22" s="20"/>
      <c r="AB22" s="20"/>
      <c r="AC22" s="8">
        <v>9.382727391041394</v>
      </c>
      <c r="AE22" s="20">
        <v>13.024649999999999</v>
      </c>
      <c r="AF22" s="20">
        <v>1.1256949999999999</v>
      </c>
      <c r="AG22" s="20">
        <v>5.5685739999999999</v>
      </c>
      <c r="AH22" s="20"/>
      <c r="AI22" s="8">
        <v>0.67852038779950818</v>
      </c>
      <c r="AK22" s="8">
        <v>2.4596179999999999</v>
      </c>
      <c r="AM22" s="9"/>
      <c r="AN22" s="9">
        <v>13.41874</v>
      </c>
      <c r="AO22" s="9"/>
      <c r="AP22" s="20">
        <v>4.4368860000000003</v>
      </c>
      <c r="AQ22" s="20"/>
      <c r="AS22" s="20">
        <f t="shared" si="0"/>
        <v>8.5170751251645829</v>
      </c>
      <c r="AT22" s="20">
        <f t="shared" si="1"/>
        <v>9.6886063436516654</v>
      </c>
      <c r="AU22" s="9"/>
    </row>
    <row r="23" spans="1:58" ht="15" x14ac:dyDescent="0.2">
      <c r="B23" s="10">
        <v>2009</v>
      </c>
      <c r="C23" s="8"/>
      <c r="D23" s="20">
        <v>1.9163829999999999</v>
      </c>
      <c r="E23" s="20">
        <v>10.077159999999999</v>
      </c>
      <c r="G23" s="20"/>
      <c r="H23" s="20"/>
      <c r="I23" s="20"/>
      <c r="J23" s="8">
        <v>44.766638480417434</v>
      </c>
      <c r="K23" s="20"/>
      <c r="L23" s="20"/>
      <c r="M23" s="20"/>
      <c r="N23" s="8">
        <v>5.0738830000000004</v>
      </c>
      <c r="O23" s="8">
        <v>5.4318873668188736</v>
      </c>
      <c r="P23" s="20"/>
      <c r="Q23" s="20">
        <v>11.18445</v>
      </c>
      <c r="R23" s="20"/>
      <c r="S23" s="8">
        <v>5.5964261562736946</v>
      </c>
      <c r="T23" s="8">
        <v>32.379429999999999</v>
      </c>
      <c r="U23" s="20"/>
      <c r="V23" s="20">
        <v>4.4692499999999997</v>
      </c>
      <c r="W23" s="20"/>
      <c r="X23" s="20">
        <v>6.1744830000000004</v>
      </c>
      <c r="Y23" s="20"/>
      <c r="Z23" s="20"/>
      <c r="AA23" s="20"/>
      <c r="AB23" s="20"/>
      <c r="AC23" s="8">
        <v>9.485816322389514</v>
      </c>
      <c r="AD23" s="8">
        <v>3.3878499999999998</v>
      </c>
      <c r="AE23" s="20">
        <v>8.4473109999999991</v>
      </c>
      <c r="AF23" s="20"/>
      <c r="AG23" s="20"/>
      <c r="AJ23" s="8">
        <v>7.2185579999999998</v>
      </c>
      <c r="AK23" s="8">
        <v>8.3226990000000001</v>
      </c>
      <c r="AM23" s="49"/>
      <c r="AN23" s="49"/>
      <c r="AO23" s="49"/>
      <c r="AP23" s="20">
        <v>4.0382660000000001</v>
      </c>
      <c r="AQ23" s="20"/>
      <c r="AS23" s="20">
        <f t="shared" si="0"/>
        <v>10.498155707868719</v>
      </c>
      <c r="AT23" s="20">
        <f t="shared" si="1"/>
        <v>11.473385255211408</v>
      </c>
    </row>
    <row r="24" spans="1:58" x14ac:dyDescent="0.15">
      <c r="B24" s="2">
        <v>2013</v>
      </c>
      <c r="E24" s="20">
        <v>10.907170000000001</v>
      </c>
      <c r="G24" s="20"/>
      <c r="H24" s="20">
        <v>9.5448050000000002</v>
      </c>
      <c r="I24" s="20">
        <v>9.970205</v>
      </c>
      <c r="J24" s="20">
        <v>43.932139999999997</v>
      </c>
      <c r="K24" s="20"/>
      <c r="L24" s="20">
        <v>4.6437210000000002</v>
      </c>
      <c r="M24" s="20">
        <v>5.2983450000000003</v>
      </c>
      <c r="N24" s="8">
        <v>4.54887</v>
      </c>
      <c r="O24" s="20"/>
      <c r="P24" s="20"/>
      <c r="Q24" s="20">
        <v>7.9327629999999996</v>
      </c>
      <c r="R24" s="20"/>
      <c r="S24" s="20"/>
      <c r="T24" s="20">
        <v>33.397880000000001</v>
      </c>
      <c r="U24" s="20"/>
      <c r="V24" s="20">
        <v>3.5013580000000002</v>
      </c>
      <c r="W24" s="20"/>
      <c r="X24" s="20">
        <v>11.70318</v>
      </c>
      <c r="AC24" s="8">
        <v>11.627230000000001</v>
      </c>
      <c r="AD24" s="8">
        <v>1.5483420000000001</v>
      </c>
      <c r="AE24" s="8">
        <v>7.7787889999999997</v>
      </c>
      <c r="AG24" s="20">
        <v>4.2899469999999997</v>
      </c>
      <c r="AJ24" s="8">
        <v>9.9402790000000003</v>
      </c>
      <c r="AK24" s="8">
        <v>1.916164</v>
      </c>
      <c r="AL24" s="8">
        <v>8.3234820000000003</v>
      </c>
      <c r="AN24" s="8">
        <v>7.3179600000000002</v>
      </c>
      <c r="AP24" s="20">
        <v>2.436817</v>
      </c>
      <c r="AQ24" s="20"/>
      <c r="AS24" s="20">
        <f t="shared" si="0"/>
        <v>10.027972350000001</v>
      </c>
      <c r="AT24" s="20">
        <f t="shared" si="1"/>
        <v>10.447759006498405</v>
      </c>
    </row>
    <row r="25" spans="1:58" x14ac:dyDescent="0.15">
      <c r="E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Z25" s="20"/>
      <c r="AA25" s="20"/>
      <c r="AB25" s="20"/>
      <c r="AC25" s="20"/>
      <c r="AD25" s="20"/>
      <c r="AG25" s="20"/>
      <c r="AP25" s="20"/>
      <c r="AQ25" s="20"/>
    </row>
    <row r="26" spans="1:58" x14ac:dyDescent="0.15">
      <c r="B26" s="2" t="s">
        <v>2</v>
      </c>
      <c r="D26" s="20">
        <f>AVERAGE(D19:D24)</f>
        <v>1.9163829999999999</v>
      </c>
      <c r="E26" s="20">
        <f t="shared" ref="E26:AQ26" si="2">AVERAGE(E19:E24)</f>
        <v>10.492165</v>
      </c>
      <c r="F26" s="20">
        <f t="shared" si="2"/>
        <v>0.67899313299999997</v>
      </c>
      <c r="G26" s="20">
        <f t="shared" si="2"/>
        <v>0.50725119699999999</v>
      </c>
      <c r="H26" s="20">
        <f t="shared" si="2"/>
        <v>9.5448050000000002</v>
      </c>
      <c r="I26" s="20">
        <f t="shared" si="2"/>
        <v>9.970205</v>
      </c>
      <c r="J26" s="20">
        <f t="shared" si="2"/>
        <v>50.879403662533029</v>
      </c>
      <c r="K26" s="20">
        <f t="shared" si="2"/>
        <v>10.046256759731328</v>
      </c>
      <c r="L26" s="20">
        <f t="shared" si="2"/>
        <v>4.6437210000000002</v>
      </c>
      <c r="M26" s="20">
        <f t="shared" si="2"/>
        <v>5.2983450000000003</v>
      </c>
      <c r="N26" s="20">
        <f t="shared" si="2"/>
        <v>4.9040877500000004</v>
      </c>
      <c r="O26" s="20">
        <f t="shared" si="2"/>
        <v>5.4318873668188736</v>
      </c>
      <c r="P26" s="20">
        <f t="shared" si="2"/>
        <v>9.4517230682399305</v>
      </c>
      <c r="Q26" s="20">
        <f t="shared" si="2"/>
        <v>8.8067530000000005</v>
      </c>
      <c r="R26" s="20">
        <f t="shared" si="2"/>
        <v>7.9455504999999995</v>
      </c>
      <c r="S26" s="20">
        <f t="shared" si="2"/>
        <v>5.5964261562736946</v>
      </c>
      <c r="T26" s="20">
        <f t="shared" si="2"/>
        <v>32.888655</v>
      </c>
      <c r="U26" s="20">
        <f t="shared" si="2"/>
        <v>1.380539</v>
      </c>
      <c r="V26" s="20">
        <f t="shared" si="2"/>
        <v>6.2686737999999993</v>
      </c>
      <c r="W26" s="20">
        <f t="shared" si="2"/>
        <v>2.3548269999999998</v>
      </c>
      <c r="X26" s="20">
        <f t="shared" si="2"/>
        <v>8.9388314999999992</v>
      </c>
      <c r="Y26" s="20">
        <f t="shared" si="2"/>
        <v>1.9962679999999999</v>
      </c>
      <c r="Z26" s="20">
        <f t="shared" si="2"/>
        <v>4.1316402561578478</v>
      </c>
      <c r="AA26" s="20">
        <f t="shared" si="2"/>
        <v>15.591712162231037</v>
      </c>
      <c r="AB26" s="20">
        <f t="shared" si="2"/>
        <v>0.80303640167126811</v>
      </c>
      <c r="AC26" s="20">
        <f t="shared" si="2"/>
        <v>11.495456715857728</v>
      </c>
      <c r="AD26" s="20">
        <f t="shared" si="2"/>
        <v>2.4680960000000001</v>
      </c>
      <c r="AE26" s="20">
        <f t="shared" si="2"/>
        <v>9.1065547500000008</v>
      </c>
      <c r="AF26" s="20">
        <f t="shared" si="2"/>
        <v>1.1256949999999999</v>
      </c>
      <c r="AG26" s="20">
        <f t="shared" si="2"/>
        <v>5.5111169999999996</v>
      </c>
      <c r="AH26" s="20">
        <f t="shared" si="2"/>
        <v>7.7486038600000002</v>
      </c>
      <c r="AI26" s="20">
        <f t="shared" si="2"/>
        <v>0.67852038779950818</v>
      </c>
      <c r="AJ26" s="20">
        <f t="shared" si="2"/>
        <v>8.5794184999999992</v>
      </c>
      <c r="AK26" s="20">
        <f t="shared" si="2"/>
        <v>4.2328269999999995</v>
      </c>
      <c r="AL26" s="20">
        <f t="shared" si="2"/>
        <v>8.3234820000000003</v>
      </c>
      <c r="AM26" s="20">
        <f t="shared" si="2"/>
        <v>0.73924909999999999</v>
      </c>
      <c r="AN26" s="20">
        <f t="shared" si="2"/>
        <v>14.848955</v>
      </c>
      <c r="AO26" s="20">
        <f t="shared" si="2"/>
        <v>2.6507990000000001</v>
      </c>
      <c r="AP26" s="20">
        <f t="shared" si="2"/>
        <v>3.6373230000000003</v>
      </c>
      <c r="AQ26" s="20" t="e">
        <f t="shared" si="2"/>
        <v>#DIV/0!</v>
      </c>
    </row>
    <row r="27" spans="1:58" x14ac:dyDescent="0.15">
      <c r="E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Z27" s="20"/>
      <c r="AA27" s="20"/>
      <c r="AB27" s="20"/>
      <c r="AC27" s="20"/>
      <c r="AD27" s="20"/>
      <c r="AG27" s="20"/>
      <c r="AP27" s="20"/>
      <c r="AQ27" s="20"/>
    </row>
    <row r="28" spans="1:58" x14ac:dyDescent="0.15">
      <c r="E28" s="20"/>
      <c r="F28" s="20"/>
      <c r="G28" s="20"/>
      <c r="H28" s="20"/>
      <c r="I28" s="20"/>
      <c r="J28" s="20"/>
      <c r="K28" s="20"/>
      <c r="L28" s="20"/>
      <c r="M28" s="20"/>
      <c r="N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P28" s="20"/>
      <c r="AQ28" s="20"/>
      <c r="AS28" s="9"/>
    </row>
    <row r="29" spans="1:58" x14ac:dyDescent="0.15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P29" s="20"/>
      <c r="AQ29" s="20"/>
    </row>
    <row r="30" spans="1:58" x14ac:dyDescent="0.15">
      <c r="A30" s="7" t="s">
        <v>124</v>
      </c>
      <c r="B30" s="7"/>
      <c r="C30" s="7"/>
    </row>
    <row r="31" spans="1:58" x14ac:dyDescent="0.15">
      <c r="A31" s="7"/>
      <c r="B31" s="7"/>
      <c r="C31" s="7"/>
      <c r="AK31" s="9"/>
      <c r="AL31" s="9"/>
    </row>
    <row r="32" spans="1:58" x14ac:dyDescent="0.15">
      <c r="B32" s="2" t="s">
        <v>84</v>
      </c>
      <c r="D32" s="15">
        <v>8.01</v>
      </c>
      <c r="E32" s="15">
        <v>8.02</v>
      </c>
      <c r="F32" s="15">
        <v>8.02</v>
      </c>
      <c r="G32" s="15">
        <v>8.02</v>
      </c>
      <c r="H32" s="15">
        <v>8.02</v>
      </c>
      <c r="I32" s="15">
        <v>8.0299999999999994</v>
      </c>
      <c r="J32" s="15">
        <v>8.0299999999999994</v>
      </c>
      <c r="K32" s="15">
        <v>8.0299999999999994</v>
      </c>
      <c r="L32" s="15">
        <v>8.0399999999999991</v>
      </c>
      <c r="M32" s="15">
        <v>8.0399999999999991</v>
      </c>
      <c r="N32" s="15">
        <v>8.0500000000000007</v>
      </c>
      <c r="O32" s="15">
        <v>8.0500000000000007</v>
      </c>
      <c r="P32" s="15">
        <v>8.0500000000000007</v>
      </c>
      <c r="Q32" s="15">
        <v>8.06</v>
      </c>
      <c r="R32" s="15">
        <v>8.07</v>
      </c>
      <c r="S32" s="15">
        <v>8.08</v>
      </c>
      <c r="T32" s="15">
        <v>8.09</v>
      </c>
      <c r="U32" s="15">
        <v>8.09</v>
      </c>
      <c r="V32" s="15">
        <v>8.09</v>
      </c>
      <c r="W32" s="15">
        <v>8.1</v>
      </c>
      <c r="X32" s="15">
        <v>8.11</v>
      </c>
      <c r="Y32" s="15">
        <v>8.11</v>
      </c>
      <c r="Z32" s="15">
        <v>8.11</v>
      </c>
      <c r="AA32" s="15">
        <v>8.1199999999999992</v>
      </c>
      <c r="AB32" s="15">
        <v>8.1199999999999992</v>
      </c>
      <c r="AC32" s="15">
        <v>8.1199999999999992</v>
      </c>
      <c r="AD32" s="15">
        <v>8.1300000000000008</v>
      </c>
      <c r="AE32" s="15">
        <v>8.1300000000000008</v>
      </c>
      <c r="AF32" s="15">
        <v>8.1300000000000008</v>
      </c>
      <c r="AG32" s="15">
        <v>8.1300000000000008</v>
      </c>
      <c r="AH32" s="15">
        <v>8.14</v>
      </c>
      <c r="AI32" s="15">
        <v>8.14</v>
      </c>
      <c r="AJ32" s="15">
        <v>8.14</v>
      </c>
      <c r="AK32" s="15">
        <v>8.15</v>
      </c>
      <c r="AL32" s="15">
        <v>8.16</v>
      </c>
      <c r="AM32" s="15">
        <v>8.16</v>
      </c>
      <c r="AN32" s="15">
        <v>8.16</v>
      </c>
      <c r="AO32" s="15">
        <v>8.16</v>
      </c>
      <c r="AP32" s="15">
        <v>8.17</v>
      </c>
      <c r="AQ32" s="15">
        <v>8.18</v>
      </c>
      <c r="AR32" s="15">
        <v>8.18</v>
      </c>
      <c r="AS32" s="15">
        <v>8.18</v>
      </c>
      <c r="AT32" s="15">
        <v>8.19</v>
      </c>
      <c r="AU32" s="15">
        <v>8.19</v>
      </c>
      <c r="AV32" s="15">
        <v>8.19</v>
      </c>
      <c r="AW32" s="15">
        <v>8.1999999999999993</v>
      </c>
      <c r="AX32" s="15">
        <v>8.1999999999999993</v>
      </c>
      <c r="AY32" s="15">
        <v>8.1999999999999993</v>
      </c>
      <c r="AZ32" s="15">
        <v>8.1999999999999993</v>
      </c>
      <c r="BA32" s="15">
        <v>8.2100000000000009</v>
      </c>
      <c r="BB32" s="15">
        <v>8.2100000000000009</v>
      </c>
      <c r="BC32" s="15">
        <v>8.2100000000000009</v>
      </c>
      <c r="BF32" s="8" t="s">
        <v>0</v>
      </c>
    </row>
    <row r="33" spans="2:58" x14ac:dyDescent="0.15">
      <c r="D33" s="9" t="s">
        <v>3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6</v>
      </c>
      <c r="J33" s="9" t="s">
        <v>6</v>
      </c>
      <c r="K33" s="9" t="s">
        <v>6</v>
      </c>
      <c r="L33" s="9" t="s">
        <v>5</v>
      </c>
      <c r="M33" s="9" t="s">
        <v>5</v>
      </c>
      <c r="N33" s="9" t="s">
        <v>8</v>
      </c>
      <c r="O33" s="9" t="s">
        <v>8</v>
      </c>
      <c r="P33" s="9" t="s">
        <v>8</v>
      </c>
      <c r="Q33" s="9" t="s">
        <v>9</v>
      </c>
      <c r="R33" s="9" t="s">
        <v>10</v>
      </c>
      <c r="S33" s="9" t="s">
        <v>11</v>
      </c>
      <c r="T33" s="9" t="s">
        <v>12</v>
      </c>
      <c r="U33" s="9" t="s">
        <v>12</v>
      </c>
      <c r="V33" s="9" t="s">
        <v>12</v>
      </c>
      <c r="W33" s="9" t="s">
        <v>13</v>
      </c>
      <c r="X33" s="9" t="s">
        <v>15</v>
      </c>
      <c r="Y33" s="9" t="s">
        <v>15</v>
      </c>
      <c r="Z33" s="9" t="s">
        <v>15</v>
      </c>
      <c r="AA33" s="9" t="s">
        <v>16</v>
      </c>
      <c r="AB33" s="9" t="s">
        <v>16</v>
      </c>
      <c r="AC33" s="9" t="s">
        <v>16</v>
      </c>
      <c r="AD33" s="9" t="s">
        <v>17</v>
      </c>
      <c r="AE33" s="9" t="s">
        <v>17</v>
      </c>
      <c r="AF33" s="9" t="s">
        <v>17</v>
      </c>
      <c r="AG33" s="9" t="s">
        <v>17</v>
      </c>
      <c r="AH33" s="9" t="s">
        <v>18</v>
      </c>
      <c r="AI33" s="9" t="s">
        <v>18</v>
      </c>
      <c r="AJ33" s="9" t="s">
        <v>18</v>
      </c>
      <c r="AK33" s="9" t="s">
        <v>19</v>
      </c>
      <c r="AL33" s="9" t="s">
        <v>20</v>
      </c>
      <c r="AM33" s="9" t="s">
        <v>20</v>
      </c>
      <c r="AN33" s="9" t="s">
        <v>20</v>
      </c>
      <c r="AO33" s="9" t="s">
        <v>20</v>
      </c>
      <c r="AP33" s="9" t="s">
        <v>22</v>
      </c>
      <c r="AQ33" s="9" t="s">
        <v>23</v>
      </c>
      <c r="AR33" s="9" t="s">
        <v>23</v>
      </c>
      <c r="AS33" s="9" t="s">
        <v>23</v>
      </c>
      <c r="AT33" s="9" t="s">
        <v>26</v>
      </c>
      <c r="AU33" s="9" t="s">
        <v>26</v>
      </c>
      <c r="AV33" s="9" t="s">
        <v>26</v>
      </c>
      <c r="AW33" s="9" t="s">
        <v>24</v>
      </c>
      <c r="AX33" s="9" t="s">
        <v>24</v>
      </c>
      <c r="AY33" s="9" t="s">
        <v>24</v>
      </c>
      <c r="AZ33" s="9" t="s">
        <v>24</v>
      </c>
      <c r="BA33" s="9" t="s">
        <v>6</v>
      </c>
      <c r="BB33" s="9" t="s">
        <v>6</v>
      </c>
      <c r="BC33" s="9" t="s">
        <v>6</v>
      </c>
      <c r="BE33" s="8" t="s">
        <v>2</v>
      </c>
      <c r="BF33" s="8" t="s">
        <v>1</v>
      </c>
    </row>
    <row r="34" spans="2:58" x14ac:dyDescent="0.15">
      <c r="B34" s="2" t="s">
        <v>85</v>
      </c>
      <c r="C34" s="8"/>
      <c r="D34" s="8" t="s">
        <v>72</v>
      </c>
      <c r="E34" s="8" t="s">
        <v>45</v>
      </c>
      <c r="F34" s="8" t="s">
        <v>63</v>
      </c>
      <c r="G34" s="8" t="s">
        <v>67</v>
      </c>
      <c r="H34" s="8" t="s">
        <v>69</v>
      </c>
      <c r="I34" s="8" t="s">
        <v>60</v>
      </c>
      <c r="J34" s="8" t="s">
        <v>67</v>
      </c>
      <c r="K34" s="8" t="s">
        <v>72</v>
      </c>
      <c r="L34" s="8" t="s">
        <v>37</v>
      </c>
      <c r="M34" s="8" t="s">
        <v>60</v>
      </c>
      <c r="N34" s="8" t="s">
        <v>55</v>
      </c>
      <c r="O34" s="9" t="s">
        <v>54</v>
      </c>
      <c r="P34" s="8" t="s">
        <v>93</v>
      </c>
      <c r="R34" s="8" t="s">
        <v>72</v>
      </c>
      <c r="S34" s="8" t="s">
        <v>72</v>
      </c>
      <c r="T34" s="8" t="s">
        <v>60</v>
      </c>
      <c r="U34" s="8" t="s">
        <v>67</v>
      </c>
      <c r="V34" s="44" t="s">
        <v>69</v>
      </c>
      <c r="W34" s="8" t="s">
        <v>72</v>
      </c>
      <c r="X34" s="8" t="s">
        <v>45</v>
      </c>
      <c r="Y34" s="8" t="s">
        <v>60</v>
      </c>
      <c r="Z34" s="8" t="s">
        <v>67</v>
      </c>
      <c r="AA34" s="8" t="s">
        <v>45</v>
      </c>
      <c r="AB34" s="8" t="s">
        <v>67</v>
      </c>
      <c r="AC34" s="44" t="s">
        <v>69</v>
      </c>
      <c r="AD34" s="8" t="s">
        <v>55</v>
      </c>
      <c r="AE34" s="8" t="s">
        <v>62</v>
      </c>
      <c r="AF34" s="8" t="s">
        <v>54</v>
      </c>
      <c r="AG34" s="8" t="s">
        <v>93</v>
      </c>
      <c r="AH34" s="8" t="s">
        <v>60</v>
      </c>
      <c r="AI34" s="8" t="s">
        <v>67</v>
      </c>
      <c r="AJ34" s="44" t="s">
        <v>69</v>
      </c>
      <c r="AK34" s="8" t="s">
        <v>67</v>
      </c>
      <c r="AL34" s="8" t="s">
        <v>37</v>
      </c>
      <c r="AM34" s="8" t="s">
        <v>60</v>
      </c>
      <c r="AN34" s="8" t="s">
        <v>67</v>
      </c>
      <c r="AO34" s="44" t="s">
        <v>69</v>
      </c>
      <c r="AP34" s="8" t="s">
        <v>72</v>
      </c>
      <c r="AQ34" s="8" t="s">
        <v>45</v>
      </c>
      <c r="AR34" s="8" t="s">
        <v>60</v>
      </c>
      <c r="AS34" s="8" t="s">
        <v>67</v>
      </c>
      <c r="AT34" s="8" t="s">
        <v>45</v>
      </c>
      <c r="AU34" s="8" t="s">
        <v>67</v>
      </c>
      <c r="AV34" s="44" t="s">
        <v>69</v>
      </c>
      <c r="AW34" s="8" t="s">
        <v>37</v>
      </c>
      <c r="AX34" s="8" t="s">
        <v>60</v>
      </c>
      <c r="AY34" s="8" t="s">
        <v>67</v>
      </c>
      <c r="AZ34" s="44" t="s">
        <v>69</v>
      </c>
      <c r="BA34" s="8" t="s">
        <v>60</v>
      </c>
      <c r="BB34" s="8" t="s">
        <v>67</v>
      </c>
      <c r="BC34" s="8" t="s">
        <v>72</v>
      </c>
    </row>
    <row r="35" spans="2:58" x14ac:dyDescent="0.15">
      <c r="AY35" s="9"/>
    </row>
    <row r="36" spans="2:58" x14ac:dyDescent="0.15">
      <c r="B36" s="2">
        <v>1990</v>
      </c>
      <c r="C36" s="8"/>
      <c r="AK36" s="20"/>
      <c r="AL36" s="20"/>
      <c r="AW36" s="20"/>
      <c r="AY36" s="9"/>
      <c r="BE36" s="8" t="e">
        <f>AVERAGE(D36:BC36)</f>
        <v>#DIV/0!</v>
      </c>
      <c r="BF36" s="8" t="e">
        <f>STDEV(D36:BC36)</f>
        <v>#DIV/0!</v>
      </c>
    </row>
    <row r="37" spans="2:58" x14ac:dyDescent="0.15">
      <c r="B37" s="2">
        <v>1992</v>
      </c>
      <c r="C37" s="8"/>
      <c r="E37" s="20"/>
      <c r="F37" s="20"/>
      <c r="G37" s="20"/>
      <c r="H37" s="20"/>
      <c r="I37" s="20"/>
      <c r="J37" s="20"/>
      <c r="K37" s="20"/>
      <c r="L37" s="20">
        <v>0.52689197301974078</v>
      </c>
      <c r="M37" s="20"/>
      <c r="N37" s="20">
        <v>50.389269719916371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>
        <v>4.4146407152425589</v>
      </c>
      <c r="AE37" s="20">
        <v>8.1262201036108905</v>
      </c>
      <c r="AF37" s="20"/>
      <c r="AG37" s="20"/>
      <c r="AH37" s="20"/>
      <c r="AI37" s="20"/>
      <c r="AJ37" s="20"/>
      <c r="AK37" s="20"/>
      <c r="AL37" s="20">
        <v>0.14271038782408743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>
        <v>0.66451448773170285</v>
      </c>
      <c r="AY37" s="9"/>
      <c r="BE37" s="20">
        <f t="shared" ref="BE37:BE42" si="3">AVERAGE(D37:BC37)</f>
        <v>10.710707897890892</v>
      </c>
      <c r="BF37" s="20">
        <f t="shared" ref="BF37:BF42" si="4">STDEV(D37:BC37)</f>
        <v>19.682616632908665</v>
      </c>
    </row>
    <row r="38" spans="2:58" x14ac:dyDescent="0.15">
      <c r="B38" s="2">
        <v>1995</v>
      </c>
      <c r="C38" s="8"/>
      <c r="E38" s="20"/>
      <c r="F38" s="20">
        <v>6.8366119999999997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BE38" s="20">
        <f t="shared" si="3"/>
        <v>6.8366119999999997</v>
      </c>
      <c r="BF38" s="20" t="e">
        <f t="shared" si="4"/>
        <v>#DIV/0!</v>
      </c>
    </row>
    <row r="39" spans="2:58" x14ac:dyDescent="0.15">
      <c r="B39" s="2">
        <v>2000</v>
      </c>
      <c r="C39" s="8"/>
      <c r="D39" s="20">
        <v>0.3162857</v>
      </c>
      <c r="E39" s="20"/>
      <c r="F39" s="20"/>
      <c r="G39" s="20">
        <v>0.18496870000000001</v>
      </c>
      <c r="H39" s="20">
        <v>0.2367216</v>
      </c>
      <c r="I39" s="20"/>
      <c r="J39" s="20">
        <v>9.3499200000000005E-2</v>
      </c>
      <c r="K39" s="20">
        <v>0.34394370000000002</v>
      </c>
      <c r="L39" s="20"/>
      <c r="M39" s="20"/>
      <c r="N39" s="20"/>
      <c r="O39" s="20"/>
      <c r="P39" s="20"/>
      <c r="Q39" s="20"/>
      <c r="R39" s="20">
        <v>0.35099550000000002</v>
      </c>
      <c r="S39" s="20">
        <v>4.0663528356870655</v>
      </c>
      <c r="T39" s="20"/>
      <c r="U39" s="20">
        <v>0.85366240000000004</v>
      </c>
      <c r="V39" s="20">
        <v>0.80890110000000004</v>
      </c>
      <c r="W39" s="20">
        <v>6.0964900000000002E-2</v>
      </c>
      <c r="X39" s="20"/>
      <c r="Y39" s="20"/>
      <c r="Z39" s="20">
        <v>3.698477</v>
      </c>
      <c r="AA39" s="20"/>
      <c r="AB39" s="20">
        <v>0.2319737</v>
      </c>
      <c r="AC39" s="20">
        <v>0.41368640000000001</v>
      </c>
      <c r="AD39" s="20"/>
      <c r="AE39" s="20"/>
      <c r="AF39" s="20"/>
      <c r="AG39" s="20"/>
      <c r="AH39" s="20"/>
      <c r="AI39" s="20">
        <v>2.0111490000000001</v>
      </c>
      <c r="AJ39" s="20">
        <v>0.3463309</v>
      </c>
      <c r="AK39" s="20">
        <v>1.3913199999999999</v>
      </c>
      <c r="AL39" s="20"/>
      <c r="AM39" s="20"/>
      <c r="AN39" s="20">
        <v>2.1830200000000001E-2</v>
      </c>
      <c r="AO39" s="20">
        <v>1.6104299999999998E-2</v>
      </c>
      <c r="AP39" s="20">
        <v>0.48006120000000002</v>
      </c>
      <c r="AQ39" s="20"/>
      <c r="AR39" s="20"/>
      <c r="AS39" s="20">
        <v>0.49489739999999999</v>
      </c>
      <c r="AT39" s="20"/>
      <c r="AU39" s="20">
        <v>10.32009</v>
      </c>
      <c r="AV39" s="20">
        <v>1.3440160000000001</v>
      </c>
      <c r="AW39" s="20"/>
      <c r="AX39" s="20"/>
      <c r="AY39" s="20">
        <v>0.3855711</v>
      </c>
      <c r="AZ39" s="20">
        <v>0.23991090000000001</v>
      </c>
      <c r="BA39" s="20"/>
      <c r="BB39" s="20">
        <v>8.8038900000000003E-2</v>
      </c>
      <c r="BC39" s="20">
        <v>0.36080689999999999</v>
      </c>
      <c r="BE39" s="20">
        <f t="shared" si="3"/>
        <v>1.1215599821418103</v>
      </c>
      <c r="BF39" s="20">
        <f t="shared" si="4"/>
        <v>2.1428227824847594</v>
      </c>
    </row>
    <row r="40" spans="2:58" x14ac:dyDescent="0.15">
      <c r="B40" s="2">
        <v>2003</v>
      </c>
      <c r="C40" s="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4.5249127080023221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>
        <v>0.5233911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E40" s="20">
        <f t="shared" si="3"/>
        <v>2.5241519040011609</v>
      </c>
      <c r="BF40" s="20">
        <f t="shared" si="4"/>
        <v>2.8295030640829406</v>
      </c>
    </row>
    <row r="41" spans="2:58" x14ac:dyDescent="0.15">
      <c r="B41" s="2">
        <v>2007</v>
      </c>
      <c r="C41" s="8"/>
      <c r="D41" s="20"/>
      <c r="E41" s="20">
        <v>6.4331459999999998</v>
      </c>
      <c r="F41" s="20"/>
      <c r="G41" s="20"/>
      <c r="H41" s="20"/>
      <c r="I41" s="20">
        <v>3.5465499999999997E-2</v>
      </c>
      <c r="J41" s="20"/>
      <c r="K41" s="20"/>
      <c r="L41" s="20"/>
      <c r="M41" s="20">
        <v>0.1118601</v>
      </c>
      <c r="N41" s="20">
        <v>31.035172225756614</v>
      </c>
      <c r="O41" s="20"/>
      <c r="P41" s="20"/>
      <c r="Q41" s="20"/>
      <c r="R41" s="20"/>
      <c r="S41" s="20"/>
      <c r="T41" s="20">
        <v>3.3304500000000001E-2</v>
      </c>
      <c r="U41" s="20">
        <v>4.0864580000000004</v>
      </c>
      <c r="V41" s="20"/>
      <c r="W41" s="20"/>
      <c r="X41" s="20">
        <v>18.959689999999998</v>
      </c>
      <c r="Y41" s="20">
        <v>0.54615069999999999</v>
      </c>
      <c r="Z41" s="20"/>
      <c r="AA41" s="20">
        <v>6.8568290000000003</v>
      </c>
      <c r="AB41" s="20"/>
      <c r="AC41" s="20"/>
      <c r="AD41" s="20">
        <v>2.3157860000000001</v>
      </c>
      <c r="AE41" s="20"/>
      <c r="AF41" s="20"/>
      <c r="AG41" s="20"/>
      <c r="AH41" s="20">
        <v>0.18639629999999999</v>
      </c>
      <c r="AI41" s="20"/>
      <c r="AJ41" s="20"/>
      <c r="AK41" s="20">
        <v>8.0455710000000007</v>
      </c>
      <c r="AL41" s="20"/>
      <c r="AM41" s="20">
        <v>0.15146229999999999</v>
      </c>
      <c r="AN41" s="20">
        <v>3.44953E-2</v>
      </c>
      <c r="AO41" s="20"/>
      <c r="AP41" s="20"/>
      <c r="AQ41" s="20">
        <v>4.0215269999999999</v>
      </c>
      <c r="AR41" s="20">
        <v>0.19516230000000001</v>
      </c>
      <c r="AS41" s="20"/>
      <c r="AT41" s="20">
        <v>5.1706060000000003</v>
      </c>
      <c r="AU41" s="20"/>
      <c r="AV41" s="20"/>
      <c r="AW41" s="20"/>
      <c r="AX41" s="20">
        <v>0.1376713</v>
      </c>
      <c r="AY41" s="20">
        <v>2.2170580000000002</v>
      </c>
      <c r="AZ41" s="20"/>
      <c r="BA41" s="20">
        <v>1.2731599999999999E-2</v>
      </c>
      <c r="BB41" s="20"/>
      <c r="BC41" s="20"/>
      <c r="BE41" s="20">
        <f t="shared" si="3"/>
        <v>4.529327156287831</v>
      </c>
      <c r="BF41" s="20">
        <f t="shared" si="4"/>
        <v>7.7316941307235911</v>
      </c>
    </row>
    <row r="42" spans="2:58" x14ac:dyDescent="0.15">
      <c r="B42" s="2">
        <v>2013</v>
      </c>
      <c r="D42" s="20"/>
      <c r="E42" s="20">
        <v>11.507160000000001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v>8.7218800000000005</v>
      </c>
      <c r="Q42" s="20"/>
      <c r="R42" s="20"/>
      <c r="S42" s="20"/>
      <c r="T42" s="20"/>
      <c r="U42" s="20">
        <v>6.0476939999999999</v>
      </c>
      <c r="V42" s="20"/>
      <c r="W42" s="20"/>
      <c r="X42" s="20">
        <v>25.51925</v>
      </c>
      <c r="Y42" s="20"/>
      <c r="Z42" s="20"/>
      <c r="AA42" s="20">
        <v>13.191689999999999</v>
      </c>
      <c r="AB42" s="20"/>
      <c r="AC42" s="20"/>
      <c r="AD42" s="20"/>
      <c r="AE42" s="20"/>
      <c r="AF42" s="20"/>
      <c r="AG42" s="20">
        <v>1.469832</v>
      </c>
      <c r="AH42" s="20"/>
      <c r="AI42" s="20">
        <v>5.452871</v>
      </c>
      <c r="AJ42" s="20"/>
      <c r="AK42" s="20"/>
      <c r="AL42" s="20"/>
      <c r="AM42" s="20"/>
      <c r="AN42" s="20">
        <v>6.6125100000000006E-2</v>
      </c>
      <c r="AO42" s="20"/>
      <c r="AP42" s="20"/>
      <c r="AQ42" s="20">
        <v>9.3493169999999992</v>
      </c>
      <c r="AR42" s="20"/>
      <c r="AS42" s="20"/>
      <c r="AT42" s="20">
        <v>10.59726</v>
      </c>
      <c r="AU42" s="20"/>
      <c r="AV42" s="20"/>
      <c r="AW42" s="20"/>
      <c r="AX42" s="20"/>
      <c r="AY42" s="20">
        <v>2.7859250000000002</v>
      </c>
      <c r="AZ42" s="20"/>
      <c r="BA42" s="20"/>
      <c r="BB42" s="20"/>
      <c r="BC42" s="20"/>
      <c r="BE42" s="20">
        <f t="shared" si="3"/>
        <v>8.6099094636363631</v>
      </c>
      <c r="BF42" s="20">
        <f t="shared" si="4"/>
        <v>7.030284392565493</v>
      </c>
    </row>
    <row r="44" spans="2:58" x14ac:dyDescent="0.15">
      <c r="B44" s="2" t="s">
        <v>2</v>
      </c>
      <c r="D44" s="8">
        <f>AVERAGE(D36:D42)</f>
        <v>0.3162857</v>
      </c>
      <c r="E44" s="8">
        <f t="shared" ref="E44:BC44" si="5">AVERAGE(E36:E42)</f>
        <v>8.9701529999999998</v>
      </c>
      <c r="F44" s="8">
        <f t="shared" si="5"/>
        <v>6.8366119999999997</v>
      </c>
      <c r="G44" s="8">
        <f t="shared" si="5"/>
        <v>0.18496870000000001</v>
      </c>
      <c r="H44" s="8">
        <f t="shared" si="5"/>
        <v>0.2367216</v>
      </c>
      <c r="I44" s="8">
        <f t="shared" si="5"/>
        <v>3.5465499999999997E-2</v>
      </c>
      <c r="J44" s="8">
        <f t="shared" si="5"/>
        <v>9.3499200000000005E-2</v>
      </c>
      <c r="K44" s="8">
        <f t="shared" si="5"/>
        <v>0.34394370000000002</v>
      </c>
      <c r="L44" s="8">
        <f t="shared" si="5"/>
        <v>0.52689197301974078</v>
      </c>
      <c r="M44" s="8">
        <f t="shared" si="5"/>
        <v>0.1118601</v>
      </c>
      <c r="N44" s="8">
        <f t="shared" si="5"/>
        <v>40.712220972836491</v>
      </c>
      <c r="O44" s="8">
        <f t="shared" si="5"/>
        <v>4.5249127080023221</v>
      </c>
      <c r="P44" s="8">
        <f t="shared" si="5"/>
        <v>8.7218800000000005</v>
      </c>
      <c r="Q44" s="8" t="e">
        <f t="shared" si="5"/>
        <v>#DIV/0!</v>
      </c>
      <c r="R44" s="8">
        <f t="shared" si="5"/>
        <v>0.35099550000000002</v>
      </c>
      <c r="S44" s="8">
        <f t="shared" si="5"/>
        <v>4.0663528356870655</v>
      </c>
      <c r="T44" s="8">
        <f t="shared" si="5"/>
        <v>3.3304500000000001E-2</v>
      </c>
      <c r="U44" s="8">
        <f t="shared" si="5"/>
        <v>3.6626048000000004</v>
      </c>
      <c r="V44" s="8">
        <f t="shared" si="5"/>
        <v>0.80890110000000004</v>
      </c>
      <c r="W44" s="8">
        <f t="shared" si="5"/>
        <v>6.0964900000000002E-2</v>
      </c>
      <c r="X44" s="8">
        <f t="shared" si="5"/>
        <v>22.239469999999997</v>
      </c>
      <c r="Y44" s="8">
        <f t="shared" si="5"/>
        <v>0.54615069999999999</v>
      </c>
      <c r="Z44" s="8">
        <f t="shared" si="5"/>
        <v>3.698477</v>
      </c>
      <c r="AA44" s="8">
        <f t="shared" si="5"/>
        <v>10.024259499999999</v>
      </c>
      <c r="AB44" s="8">
        <f t="shared" si="5"/>
        <v>0.2319737</v>
      </c>
      <c r="AC44" s="8">
        <f t="shared" si="5"/>
        <v>0.41368640000000001</v>
      </c>
      <c r="AD44" s="8">
        <f t="shared" si="5"/>
        <v>3.3652133576212795</v>
      </c>
      <c r="AE44" s="8">
        <f t="shared" si="5"/>
        <v>8.1262201036108905</v>
      </c>
      <c r="AF44" s="8">
        <f t="shared" si="5"/>
        <v>0.5233911</v>
      </c>
      <c r="AG44" s="8">
        <f t="shared" si="5"/>
        <v>1.469832</v>
      </c>
      <c r="AH44" s="8">
        <f t="shared" si="5"/>
        <v>0.18639629999999999</v>
      </c>
      <c r="AI44" s="8">
        <f t="shared" si="5"/>
        <v>3.7320099999999998</v>
      </c>
      <c r="AJ44" s="8">
        <f t="shared" si="5"/>
        <v>0.3463309</v>
      </c>
      <c r="AK44" s="8">
        <f t="shared" si="5"/>
        <v>4.7184455000000005</v>
      </c>
      <c r="AL44" s="8">
        <f t="shared" si="5"/>
        <v>0.14271038782408743</v>
      </c>
      <c r="AM44" s="8">
        <f t="shared" si="5"/>
        <v>0.15146229999999999</v>
      </c>
      <c r="AN44" s="8">
        <f t="shared" si="5"/>
        <v>4.0816866666666667E-2</v>
      </c>
      <c r="AO44" s="8">
        <f t="shared" si="5"/>
        <v>1.6104299999999998E-2</v>
      </c>
      <c r="AP44" s="8">
        <f t="shared" si="5"/>
        <v>0.48006120000000002</v>
      </c>
      <c r="AQ44" s="8">
        <f t="shared" si="5"/>
        <v>6.6854219999999991</v>
      </c>
      <c r="AR44" s="8">
        <f t="shared" si="5"/>
        <v>0.19516230000000001</v>
      </c>
      <c r="AS44" s="8">
        <f t="shared" si="5"/>
        <v>0.49489739999999999</v>
      </c>
      <c r="AT44" s="8">
        <f t="shared" si="5"/>
        <v>7.8839330000000007</v>
      </c>
      <c r="AU44" s="8">
        <f t="shared" si="5"/>
        <v>10.32009</v>
      </c>
      <c r="AV44" s="8">
        <f t="shared" si="5"/>
        <v>1.3440160000000001</v>
      </c>
      <c r="AW44" s="8">
        <f t="shared" si="5"/>
        <v>0.66451448773170285</v>
      </c>
      <c r="AX44" s="8">
        <f t="shared" si="5"/>
        <v>0.1376713</v>
      </c>
      <c r="AY44" s="8">
        <f t="shared" si="5"/>
        <v>1.7961847000000002</v>
      </c>
      <c r="AZ44" s="8">
        <f t="shared" si="5"/>
        <v>0.23991090000000001</v>
      </c>
      <c r="BA44" s="8">
        <f t="shared" si="5"/>
        <v>1.2731599999999999E-2</v>
      </c>
      <c r="BB44" s="8">
        <f t="shared" si="5"/>
        <v>8.8038900000000003E-2</v>
      </c>
      <c r="BC44" s="8">
        <f t="shared" si="5"/>
        <v>0.36080689999999999</v>
      </c>
    </row>
    <row r="45" spans="2:58" x14ac:dyDescent="0.15">
      <c r="AK45" s="9"/>
      <c r="AL45" s="9"/>
      <c r="AM45" s="9"/>
      <c r="AN45" s="9"/>
      <c r="AO45" s="9"/>
    </row>
    <row r="46" spans="2:58" x14ac:dyDescent="0.15">
      <c r="AK46" s="9"/>
      <c r="AL46" s="9"/>
      <c r="AM46" s="9"/>
      <c r="AN46" s="9"/>
      <c r="AO46" s="9"/>
    </row>
    <row r="57" spans="37:46" x14ac:dyDescent="0.15">
      <c r="AT57" s="9"/>
    </row>
    <row r="59" spans="37:46" x14ac:dyDescent="0.15">
      <c r="AK59" s="9"/>
      <c r="AL59" s="9"/>
    </row>
    <row r="61" spans="37:46" x14ac:dyDescent="0.15">
      <c r="AS61" s="9"/>
    </row>
    <row r="64" spans="37:46" x14ac:dyDescent="0.15">
      <c r="AK64" s="9"/>
      <c r="AL64" s="9"/>
      <c r="AT64" s="9"/>
    </row>
    <row r="65" spans="37:46" x14ac:dyDescent="0.15">
      <c r="AK65" s="9"/>
      <c r="AL65" s="9"/>
      <c r="AM65" s="9"/>
      <c r="AN65" s="9"/>
      <c r="AO65" s="9"/>
      <c r="AS65" s="9"/>
      <c r="AT65" s="9"/>
    </row>
    <row r="66" spans="37:46" x14ac:dyDescent="0.15">
      <c r="AK66" s="9"/>
      <c r="AL66" s="9"/>
      <c r="AM66" s="9"/>
      <c r="AN66" s="9"/>
      <c r="AO66" s="9"/>
      <c r="AS66" s="9"/>
      <c r="AT66" s="9"/>
    </row>
    <row r="67" spans="37:46" x14ac:dyDescent="0.15">
      <c r="AK67" s="9"/>
      <c r="AL67" s="9"/>
      <c r="AM67" s="9"/>
      <c r="AN67" s="9"/>
      <c r="AO67" s="9"/>
    </row>
    <row r="68" spans="37:46" x14ac:dyDescent="0.15">
      <c r="AK68" s="9"/>
      <c r="AL68" s="9"/>
      <c r="AM68" s="9"/>
      <c r="AN68" s="9"/>
      <c r="AO68" s="9"/>
    </row>
    <row r="70" spans="37:46" x14ac:dyDescent="0.15">
      <c r="AK70" s="9"/>
      <c r="AL70" s="9"/>
    </row>
    <row r="78" spans="37:46" x14ac:dyDescent="0.15">
      <c r="AK78" s="9"/>
      <c r="AL78" s="9"/>
    </row>
    <row r="79" spans="37:46" x14ac:dyDescent="0.15">
      <c r="AK79" s="9"/>
      <c r="AL79" s="9"/>
      <c r="AS79" s="9"/>
    </row>
    <row r="84" spans="37:46" x14ac:dyDescent="0.15">
      <c r="AS84" s="9"/>
    </row>
    <row r="85" spans="37:46" x14ac:dyDescent="0.15">
      <c r="AK85" s="9"/>
      <c r="AL85" s="9"/>
      <c r="AS85" s="9"/>
      <c r="AT85" s="9"/>
    </row>
    <row r="86" spans="37:46" x14ac:dyDescent="0.15">
      <c r="AS86" s="9"/>
      <c r="AT86" s="9"/>
    </row>
    <row r="87" spans="37:46" x14ac:dyDescent="0.15">
      <c r="AS87" s="9"/>
      <c r="AT87" s="9"/>
    </row>
    <row r="88" spans="37:46" x14ac:dyDescent="0.15">
      <c r="AS88" s="9"/>
      <c r="AT88" s="9"/>
    </row>
    <row r="89" spans="37:46" x14ac:dyDescent="0.15">
      <c r="AK89" s="9"/>
      <c r="AL89" s="9"/>
    </row>
    <row r="90" spans="37:46" x14ac:dyDescent="0.15">
      <c r="AS90" s="9"/>
    </row>
    <row r="95" spans="37:46" x14ac:dyDescent="0.15">
      <c r="AK95" s="9"/>
      <c r="AL95" s="9"/>
    </row>
    <row r="98" spans="37:45" x14ac:dyDescent="0.15">
      <c r="AS98" s="9"/>
    </row>
    <row r="99" spans="37:45" x14ac:dyDescent="0.15">
      <c r="AS99" s="9"/>
    </row>
    <row r="100" spans="37:45" x14ac:dyDescent="0.15">
      <c r="AK100" s="9"/>
      <c r="AL100" s="9"/>
    </row>
    <row r="103" spans="37:45" x14ac:dyDescent="0.15">
      <c r="AK103" s="9"/>
      <c r="AL103" s="9"/>
      <c r="AM103" s="9"/>
      <c r="AN103" s="9"/>
      <c r="AO103" s="9"/>
    </row>
    <row r="105" spans="37:45" x14ac:dyDescent="0.15">
      <c r="AS105" s="9"/>
    </row>
    <row r="109" spans="37:45" x14ac:dyDescent="0.15">
      <c r="AS109" s="9"/>
    </row>
    <row r="115" spans="45:46" x14ac:dyDescent="0.15">
      <c r="AS115" s="9"/>
    </row>
    <row r="120" spans="45:46" x14ac:dyDescent="0.15">
      <c r="AS120" s="9"/>
    </row>
    <row r="123" spans="45:46" x14ac:dyDescent="0.15">
      <c r="AS123" s="9"/>
      <c r="AT123" s="9"/>
    </row>
  </sheetData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3"/>
  <sheetViews>
    <sheetView workbookViewId="0"/>
  </sheetViews>
  <sheetFormatPr baseColWidth="10" defaultColWidth="8" defaultRowHeight="13" x14ac:dyDescent="0.15"/>
  <cols>
    <col min="1" max="1" width="2.6640625" style="12" customWidth="1"/>
    <col min="2" max="2" width="5.1640625" style="12" customWidth="1"/>
    <col min="3" max="3" width="2.5" style="12" customWidth="1"/>
    <col min="4" max="24" width="6.6640625" style="14" customWidth="1"/>
    <col min="25" max="25" width="2.6640625" style="12" customWidth="1"/>
    <col min="26" max="26" width="6.33203125" style="14" customWidth="1"/>
    <col min="27" max="27" width="8.1640625" style="12" customWidth="1"/>
    <col min="28" max="16384" width="8" style="12"/>
  </cols>
  <sheetData>
    <row r="1" spans="1:27" ht="16" x14ac:dyDescent="0.2">
      <c r="A1" s="11" t="s">
        <v>120</v>
      </c>
      <c r="B1" s="11"/>
      <c r="C1" s="11"/>
    </row>
    <row r="2" spans="1:27" s="18" customFormat="1" x14ac:dyDescent="0.15"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Z2" s="33"/>
    </row>
    <row r="3" spans="1:27" s="18" customFormat="1" x14ac:dyDescent="0.15"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Z3" s="33"/>
    </row>
    <row r="4" spans="1:27" s="18" customFormat="1" x14ac:dyDescent="0.15">
      <c r="A4" s="3" t="s">
        <v>7</v>
      </c>
      <c r="B4" s="13"/>
      <c r="C4" s="1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Z4" s="33"/>
    </row>
    <row r="5" spans="1:27" s="18" customFormat="1" x14ac:dyDescent="0.15">
      <c r="A5" s="6" t="s">
        <v>14</v>
      </c>
      <c r="B5" s="13"/>
      <c r="C5" s="1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Z5" s="33"/>
    </row>
    <row r="6" spans="1:27" s="18" customFormat="1" x14ac:dyDescent="0.15">
      <c r="A6" s="6" t="s">
        <v>21</v>
      </c>
      <c r="B6" s="13"/>
      <c r="C6" s="1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Z6" s="33"/>
    </row>
    <row r="7" spans="1:27" s="18" customFormat="1" x14ac:dyDescent="0.15">
      <c r="A7" s="6" t="s">
        <v>25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Z7" s="33"/>
    </row>
    <row r="8" spans="1:27" s="18" customFormat="1" x14ac:dyDescent="0.15"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Z8" s="33"/>
    </row>
    <row r="10" spans="1:27" x14ac:dyDescent="0.15">
      <c r="A10" s="47" t="s">
        <v>100</v>
      </c>
      <c r="B10" s="16"/>
      <c r="C10" s="16"/>
    </row>
    <row r="12" spans="1:27" x14ac:dyDescent="0.15">
      <c r="D12" s="15">
        <v>8.01</v>
      </c>
      <c r="E12" s="15">
        <v>8.02</v>
      </c>
      <c r="F12" s="15">
        <v>8.0299999999999994</v>
      </c>
      <c r="G12" s="15">
        <v>8.0399999999999991</v>
      </c>
      <c r="H12" s="15">
        <v>8.0500000000000007</v>
      </c>
      <c r="I12" s="15">
        <v>8.06</v>
      </c>
      <c r="J12" s="15">
        <v>8.07</v>
      </c>
      <c r="K12" s="15">
        <v>8.08</v>
      </c>
      <c r="L12" s="15">
        <v>8.09</v>
      </c>
      <c r="M12" s="15">
        <v>8.1</v>
      </c>
      <c r="N12" s="15">
        <v>8.11</v>
      </c>
      <c r="O12" s="15">
        <v>8.1199999999999992</v>
      </c>
      <c r="P12" s="15">
        <v>8.1300000000000008</v>
      </c>
      <c r="Q12" s="15">
        <v>8.14</v>
      </c>
      <c r="R12" s="15">
        <v>8.15</v>
      </c>
      <c r="S12" s="15">
        <v>8.16</v>
      </c>
      <c r="T12" s="15">
        <v>8.17</v>
      </c>
      <c r="U12" s="15">
        <v>8.18</v>
      </c>
      <c r="V12" s="15">
        <v>8.19</v>
      </c>
      <c r="W12" s="15">
        <v>8.1999999999999993</v>
      </c>
      <c r="X12" s="15">
        <v>8.2100000000000009</v>
      </c>
      <c r="Z12" s="14" t="s">
        <v>2</v>
      </c>
      <c r="AA12" s="12" t="s">
        <v>0</v>
      </c>
    </row>
    <row r="13" spans="1:27" x14ac:dyDescent="0.15">
      <c r="D13" s="9" t="s">
        <v>3</v>
      </c>
      <c r="E13" s="9" t="s">
        <v>4</v>
      </c>
      <c r="F13" s="9" t="s">
        <v>6</v>
      </c>
      <c r="G13" s="9" t="s">
        <v>5</v>
      </c>
      <c r="H13" s="9" t="s">
        <v>8</v>
      </c>
      <c r="I13" s="9" t="s">
        <v>9</v>
      </c>
      <c r="J13" s="9" t="s">
        <v>10</v>
      </c>
      <c r="K13" s="9" t="s">
        <v>11</v>
      </c>
      <c r="L13" s="9" t="s">
        <v>12</v>
      </c>
      <c r="M13" s="9" t="s">
        <v>13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19</v>
      </c>
      <c r="S13" s="9" t="s">
        <v>20</v>
      </c>
      <c r="T13" s="9" t="s">
        <v>22</v>
      </c>
      <c r="U13" s="9" t="s">
        <v>23</v>
      </c>
      <c r="V13" s="9" t="s">
        <v>26</v>
      </c>
      <c r="W13" s="9" t="s">
        <v>24</v>
      </c>
      <c r="X13" s="9" t="s">
        <v>6</v>
      </c>
      <c r="AA13" s="12" t="s">
        <v>1</v>
      </c>
    </row>
    <row r="15" spans="1:27" x14ac:dyDescent="0.15">
      <c r="B15" s="12">
        <v>1990</v>
      </c>
      <c r="Z15" s="31"/>
    </row>
    <row r="16" spans="1:27" x14ac:dyDescent="0.15">
      <c r="B16" s="12">
        <v>1992</v>
      </c>
      <c r="D16" s="15">
        <v>31.015000000000001</v>
      </c>
      <c r="E16" s="15">
        <v>24.63</v>
      </c>
      <c r="F16" s="15">
        <v>20.94</v>
      </c>
      <c r="G16" s="15">
        <v>23.76</v>
      </c>
      <c r="H16" s="15">
        <v>69.73</v>
      </c>
      <c r="I16" s="15">
        <v>25.28</v>
      </c>
      <c r="J16" s="15">
        <v>36.130000000000003</v>
      </c>
      <c r="K16" s="15">
        <v>23.85</v>
      </c>
      <c r="L16" s="15">
        <v>39.270000000000003</v>
      </c>
      <c r="M16" s="15">
        <v>46.475000000000001</v>
      </c>
      <c r="N16" s="15">
        <v>28.094999999999999</v>
      </c>
      <c r="O16" s="15">
        <v>26.074999999999999</v>
      </c>
      <c r="P16" s="15">
        <v>38.914999999999999</v>
      </c>
      <c r="Q16" s="15">
        <v>29.195</v>
      </c>
      <c r="R16" s="15">
        <v>23.85</v>
      </c>
      <c r="S16" s="15">
        <v>32.064999999999998</v>
      </c>
      <c r="T16" s="15">
        <v>38.965000000000003</v>
      </c>
      <c r="U16" s="15">
        <v>48.555</v>
      </c>
      <c r="V16" s="15">
        <v>34.344999999999999</v>
      </c>
      <c r="W16" s="15">
        <v>36.734999999999999</v>
      </c>
      <c r="X16" s="15">
        <v>33.93</v>
      </c>
      <c r="Z16" s="31">
        <f t="shared" ref="Z16:Z21" si="0">AVERAGE(D16:X16)</f>
        <v>33.895476190476188</v>
      </c>
      <c r="AA16" s="15">
        <f>STDEV(D16:X16)</f>
        <v>11.205619450164502</v>
      </c>
    </row>
    <row r="17" spans="1:27" x14ac:dyDescent="0.15">
      <c r="B17" s="12">
        <v>1995</v>
      </c>
      <c r="D17" s="15">
        <v>42.2</v>
      </c>
      <c r="E17" s="15">
        <v>29.315000000000001</v>
      </c>
      <c r="F17" s="15">
        <v>22.32</v>
      </c>
      <c r="G17" s="15">
        <v>30.785</v>
      </c>
      <c r="H17" s="15">
        <v>67.05</v>
      </c>
      <c r="I17" s="15">
        <v>30.254999999999999</v>
      </c>
      <c r="J17" s="15">
        <v>34.225000000000001</v>
      </c>
      <c r="K17" s="15">
        <v>44.395000000000003</v>
      </c>
      <c r="L17" s="15">
        <v>43.704999999999998</v>
      </c>
      <c r="M17" s="15">
        <v>48.755000000000003</v>
      </c>
      <c r="N17" s="15">
        <v>30.62</v>
      </c>
      <c r="O17" s="15">
        <v>24.36</v>
      </c>
      <c r="P17" s="15">
        <v>23.91</v>
      </c>
      <c r="Q17" s="15">
        <v>16.239999999999998</v>
      </c>
      <c r="R17" s="15">
        <v>36.9</v>
      </c>
      <c r="S17" s="15">
        <v>33.32</v>
      </c>
      <c r="T17" s="15">
        <v>39.200000000000003</v>
      </c>
      <c r="U17" s="15">
        <v>38.414999999999999</v>
      </c>
      <c r="V17" s="15">
        <v>40.975000000000001</v>
      </c>
      <c r="W17" s="15">
        <v>20.52</v>
      </c>
      <c r="X17" s="15">
        <v>36.344999999999999</v>
      </c>
      <c r="Z17" s="31">
        <f t="shared" si="0"/>
        <v>34.943333333333342</v>
      </c>
      <c r="AA17" s="15">
        <f t="shared" ref="AA17:AA21" si="1">STDEV(D17:X17)</f>
        <v>11.305830391144765</v>
      </c>
    </row>
    <row r="18" spans="1:27" x14ac:dyDescent="0.15">
      <c r="B18" s="12">
        <v>2000</v>
      </c>
      <c r="D18" s="15">
        <v>44.219569999999997</v>
      </c>
      <c r="E18" s="15">
        <v>36.156880000000001</v>
      </c>
      <c r="F18" s="15">
        <v>19.304770000000001</v>
      </c>
      <c r="G18" s="15">
        <v>33.011899999999997</v>
      </c>
      <c r="H18" s="15">
        <v>62.257330000000003</v>
      </c>
      <c r="I18" s="15">
        <v>36.811950000000003</v>
      </c>
      <c r="J18" s="15">
        <v>42.74803</v>
      </c>
      <c r="K18" s="15">
        <v>36.764180000000003</v>
      </c>
      <c r="L18" s="15">
        <v>49.585209999999996</v>
      </c>
      <c r="M18" s="15">
        <v>39.18056</v>
      </c>
      <c r="N18" s="15">
        <v>41.121270000000003</v>
      </c>
      <c r="O18" s="15">
        <v>31.053380000000001</v>
      </c>
      <c r="P18" s="15">
        <v>24.88045</v>
      </c>
      <c r="Q18" s="15">
        <v>34.601730000000003</v>
      </c>
      <c r="R18" s="15">
        <v>37.314799999999998</v>
      </c>
      <c r="S18" s="15">
        <v>34.073549999999997</v>
      </c>
      <c r="T18" s="15">
        <v>34.457740000000001</v>
      </c>
      <c r="U18" s="15">
        <v>37.620330000000003</v>
      </c>
      <c r="V18" s="15">
        <v>47.45879</v>
      </c>
      <c r="W18" s="15">
        <v>34.50741</v>
      </c>
      <c r="X18" s="15">
        <v>37.692230000000002</v>
      </c>
      <c r="Z18" s="31">
        <f t="shared" si="0"/>
        <v>37.848669523809527</v>
      </c>
      <c r="AA18" s="15">
        <f t="shared" si="1"/>
        <v>8.7678729749235487</v>
      </c>
    </row>
    <row r="19" spans="1:27" x14ac:dyDescent="0.15">
      <c r="B19" s="12">
        <v>2003</v>
      </c>
      <c r="D19" s="15">
        <v>30.733979999999999</v>
      </c>
      <c r="E19" s="15">
        <v>22.669799999999999</v>
      </c>
      <c r="F19" s="15">
        <v>29.227250000000002</v>
      </c>
      <c r="G19" s="15">
        <v>21.71285</v>
      </c>
      <c r="H19" s="15">
        <v>55.197049999999997</v>
      </c>
      <c r="I19" s="15">
        <v>17.262080000000001</v>
      </c>
      <c r="J19" s="15">
        <v>38.20205</v>
      </c>
      <c r="K19" s="15">
        <v>22.97608</v>
      </c>
      <c r="L19" s="15">
        <v>29.499500000000001</v>
      </c>
      <c r="M19" s="15">
        <v>35.799160000000001</v>
      </c>
      <c r="N19" s="15">
        <v>30.765090000000001</v>
      </c>
      <c r="O19" s="15">
        <v>14.812099999999999</v>
      </c>
      <c r="P19" s="15">
        <v>34.52646</v>
      </c>
      <c r="Q19" s="15">
        <v>24.533650000000002</v>
      </c>
      <c r="R19" s="15">
        <v>26.999230000000001</v>
      </c>
      <c r="S19" s="15">
        <v>20.399290000000001</v>
      </c>
      <c r="T19" s="15">
        <v>39.789180000000002</v>
      </c>
      <c r="U19" s="15">
        <v>26.344049999999999</v>
      </c>
      <c r="V19" s="15">
        <v>23.381550000000001</v>
      </c>
      <c r="W19" s="15">
        <v>22.04992</v>
      </c>
      <c r="X19" s="15">
        <v>19.386959999999998</v>
      </c>
      <c r="Z19" s="31">
        <f t="shared" si="0"/>
        <v>27.917489523809525</v>
      </c>
      <c r="AA19" s="15">
        <f t="shared" si="1"/>
        <v>9.1971476756685213</v>
      </c>
    </row>
    <row r="20" spans="1:27" x14ac:dyDescent="0.15">
      <c r="B20" s="12">
        <v>2007</v>
      </c>
      <c r="D20" s="15">
        <v>32.305230000000002</v>
      </c>
      <c r="E20" s="15">
        <v>29.89828</v>
      </c>
      <c r="F20" s="15">
        <v>16.538720000000001</v>
      </c>
      <c r="G20" s="15">
        <v>22.481909999999999</v>
      </c>
      <c r="H20" s="15">
        <v>60.876559999999998</v>
      </c>
      <c r="I20" s="15">
        <v>24.861789999999999</v>
      </c>
      <c r="J20" s="15">
        <v>28.796679999999999</v>
      </c>
      <c r="K20" s="15">
        <v>18.016290000000001</v>
      </c>
      <c r="L20" s="15">
        <v>41.763060000000003</v>
      </c>
      <c r="M20" s="15">
        <v>22.14743</v>
      </c>
      <c r="N20" s="15">
        <v>41.237659999999998</v>
      </c>
      <c r="O20" s="15">
        <v>15.93004</v>
      </c>
      <c r="P20" s="15">
        <v>35.177900000000001</v>
      </c>
      <c r="Q20" s="15">
        <v>24.6663</v>
      </c>
      <c r="R20" s="15">
        <v>22.04468</v>
      </c>
      <c r="S20" s="15">
        <v>17.799009999999999</v>
      </c>
      <c r="T20" s="15">
        <v>25.083590000000001</v>
      </c>
      <c r="U20" s="15">
        <v>27.741040000000002</v>
      </c>
      <c r="V20" s="15">
        <v>37.288319999999999</v>
      </c>
      <c r="W20" s="15">
        <v>37.173699999999997</v>
      </c>
      <c r="X20" s="15">
        <v>20.62041</v>
      </c>
      <c r="Z20" s="31">
        <f t="shared" si="0"/>
        <v>28.688028571428568</v>
      </c>
      <c r="AA20" s="15">
        <f t="shared" si="1"/>
        <v>10.828780470309805</v>
      </c>
    </row>
    <row r="21" spans="1:27" x14ac:dyDescent="0.15">
      <c r="B21" s="12">
        <v>2011</v>
      </c>
      <c r="D21" s="15">
        <v>33.174869999999999</v>
      </c>
      <c r="E21" s="15">
        <v>37.579279999999997</v>
      </c>
      <c r="F21" s="15">
        <v>25.37659</v>
      </c>
      <c r="G21" s="15">
        <v>36.09995</v>
      </c>
      <c r="H21" s="15">
        <v>50.458039999999997</v>
      </c>
      <c r="I21" s="15">
        <v>33.079340000000002</v>
      </c>
      <c r="J21" s="15">
        <v>29.46311</v>
      </c>
      <c r="K21" s="15">
        <v>25.130610000000001</v>
      </c>
      <c r="L21" s="15">
        <v>46.641849999999998</v>
      </c>
      <c r="M21" s="15">
        <v>34.656379999999999</v>
      </c>
      <c r="N21" s="15">
        <v>34.841720000000002</v>
      </c>
      <c r="O21" s="15">
        <v>28.55003</v>
      </c>
      <c r="P21" s="15">
        <v>17.176410000000001</v>
      </c>
      <c r="Q21" s="15">
        <v>34.072969999999998</v>
      </c>
      <c r="R21" s="15">
        <v>24.114840000000001</v>
      </c>
      <c r="S21" s="15">
        <v>31.92642</v>
      </c>
      <c r="T21" s="15">
        <v>21.440190000000001</v>
      </c>
      <c r="U21" s="15">
        <v>35.545250000000003</v>
      </c>
      <c r="V21" s="15">
        <v>37.864759999999997</v>
      </c>
      <c r="W21" s="15">
        <v>37.693420000000003</v>
      </c>
      <c r="X21" s="15">
        <v>31.240639999999999</v>
      </c>
      <c r="Z21" s="31">
        <f t="shared" si="0"/>
        <v>32.672698571428576</v>
      </c>
      <c r="AA21" s="15">
        <f t="shared" si="1"/>
        <v>7.7403934721002736</v>
      </c>
    </row>
    <row r="23" spans="1:27" x14ac:dyDescent="0.15">
      <c r="B23" s="12" t="s">
        <v>2</v>
      </c>
      <c r="D23" s="31">
        <f>AVERAGE(D15:D21)</f>
        <v>35.608108333333334</v>
      </c>
      <c r="E23" s="31">
        <f t="shared" ref="E23:X23" si="2">AVERAGE(E15:E21)</f>
        <v>30.041539999999998</v>
      </c>
      <c r="F23" s="31">
        <f t="shared" si="2"/>
        <v>22.284555000000001</v>
      </c>
      <c r="G23" s="31">
        <f t="shared" si="2"/>
        <v>27.975268333333336</v>
      </c>
      <c r="H23" s="31">
        <f t="shared" si="2"/>
        <v>60.928163333333323</v>
      </c>
      <c r="I23" s="31">
        <f t="shared" si="2"/>
        <v>27.925026666666668</v>
      </c>
      <c r="J23" s="31">
        <f t="shared" si="2"/>
        <v>34.927478333333333</v>
      </c>
      <c r="K23" s="31">
        <f t="shared" si="2"/>
        <v>28.522026666666665</v>
      </c>
      <c r="L23" s="31">
        <f t="shared" si="2"/>
        <v>41.744103333333335</v>
      </c>
      <c r="M23" s="31">
        <f t="shared" si="2"/>
        <v>37.835588333333334</v>
      </c>
      <c r="N23" s="31">
        <f t="shared" si="2"/>
        <v>34.44679</v>
      </c>
      <c r="O23" s="31">
        <f t="shared" si="2"/>
        <v>23.463425000000001</v>
      </c>
      <c r="P23" s="31">
        <f t="shared" si="2"/>
        <v>29.097703333333332</v>
      </c>
      <c r="Q23" s="31">
        <f t="shared" si="2"/>
        <v>27.218275000000002</v>
      </c>
      <c r="R23" s="31">
        <f t="shared" si="2"/>
        <v>28.53725833333333</v>
      </c>
      <c r="S23" s="31">
        <f t="shared" si="2"/>
        <v>28.263878333333334</v>
      </c>
      <c r="T23" s="31">
        <f t="shared" si="2"/>
        <v>33.155950000000004</v>
      </c>
      <c r="U23" s="31">
        <f t="shared" si="2"/>
        <v>35.703445000000002</v>
      </c>
      <c r="V23" s="31">
        <f t="shared" si="2"/>
        <v>36.885569999999994</v>
      </c>
      <c r="W23" s="31">
        <f t="shared" si="2"/>
        <v>31.446574999999996</v>
      </c>
      <c r="X23" s="31">
        <f t="shared" si="2"/>
        <v>29.869206666666667</v>
      </c>
    </row>
    <row r="26" spans="1:27" x14ac:dyDescent="0.15">
      <c r="A26" s="47" t="s">
        <v>101</v>
      </c>
      <c r="B26" s="16"/>
      <c r="C26" s="16"/>
    </row>
    <row r="28" spans="1:27" x14ac:dyDescent="0.15">
      <c r="D28" s="15">
        <v>8.01</v>
      </c>
      <c r="E28" s="15">
        <v>8.02</v>
      </c>
      <c r="F28" s="15">
        <v>8.0299999999999994</v>
      </c>
      <c r="G28" s="15">
        <v>8.0399999999999991</v>
      </c>
      <c r="H28" s="15">
        <v>8.0500000000000007</v>
      </c>
      <c r="I28" s="15">
        <v>8.06</v>
      </c>
      <c r="J28" s="15">
        <v>8.07</v>
      </c>
      <c r="K28" s="15">
        <v>8.08</v>
      </c>
      <c r="L28" s="15">
        <v>8.09</v>
      </c>
      <c r="M28" s="15">
        <v>8.1</v>
      </c>
      <c r="N28" s="15">
        <v>8.11</v>
      </c>
      <c r="O28" s="15">
        <v>8.1199999999999992</v>
      </c>
      <c r="P28" s="15">
        <v>8.1300000000000008</v>
      </c>
      <c r="Q28" s="15">
        <v>8.14</v>
      </c>
      <c r="R28" s="15">
        <v>8.15</v>
      </c>
      <c r="S28" s="15">
        <v>8.16</v>
      </c>
      <c r="T28" s="15">
        <v>8.17</v>
      </c>
      <c r="U28" s="15">
        <v>8.18</v>
      </c>
      <c r="V28" s="15">
        <v>8.19</v>
      </c>
      <c r="W28" s="15">
        <v>8.1999999999999993</v>
      </c>
      <c r="X28" s="15">
        <v>8.2100000000000009</v>
      </c>
      <c r="Z28" s="14" t="s">
        <v>2</v>
      </c>
      <c r="AA28" s="12" t="s">
        <v>0</v>
      </c>
    </row>
    <row r="29" spans="1:27" x14ac:dyDescent="0.15">
      <c r="D29" s="9" t="s">
        <v>3</v>
      </c>
      <c r="E29" s="9" t="s">
        <v>4</v>
      </c>
      <c r="F29" s="9" t="s">
        <v>6</v>
      </c>
      <c r="G29" s="9" t="s">
        <v>5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9" t="s">
        <v>13</v>
      </c>
      <c r="N29" s="9" t="s">
        <v>15</v>
      </c>
      <c r="O29" s="9" t="s">
        <v>16</v>
      </c>
      <c r="P29" s="9" t="s">
        <v>17</v>
      </c>
      <c r="Q29" s="9" t="s">
        <v>18</v>
      </c>
      <c r="R29" s="9" t="s">
        <v>19</v>
      </c>
      <c r="S29" s="9" t="s">
        <v>20</v>
      </c>
      <c r="T29" s="9" t="s">
        <v>22</v>
      </c>
      <c r="U29" s="9" t="s">
        <v>23</v>
      </c>
      <c r="V29" s="9" t="s">
        <v>26</v>
      </c>
      <c r="W29" s="9" t="s">
        <v>24</v>
      </c>
      <c r="X29" s="9" t="s">
        <v>6</v>
      </c>
      <c r="AA29" s="12" t="s">
        <v>1</v>
      </c>
    </row>
    <row r="31" spans="1:27" x14ac:dyDescent="0.15">
      <c r="B31" s="12">
        <v>1990</v>
      </c>
      <c r="D31" s="46">
        <v>20.309999999999999</v>
      </c>
      <c r="E31" s="46">
        <v>8.7949999999999999</v>
      </c>
      <c r="F31" s="46">
        <v>10.045</v>
      </c>
      <c r="G31" s="46">
        <v>22.26</v>
      </c>
      <c r="H31" s="46">
        <v>33.33</v>
      </c>
      <c r="I31" s="46">
        <v>11.95</v>
      </c>
      <c r="J31" s="46">
        <v>6.5449999999999999</v>
      </c>
      <c r="K31" s="46">
        <v>23.32</v>
      </c>
      <c r="L31" s="46">
        <v>12.225</v>
      </c>
      <c r="M31" s="46">
        <v>5.7349990000000002</v>
      </c>
      <c r="N31" s="46">
        <v>17.329999999999998</v>
      </c>
      <c r="O31" s="46">
        <v>7.1850009999999997</v>
      </c>
      <c r="P31" s="46">
        <v>21.454999999999998</v>
      </c>
      <c r="Q31" s="46">
        <v>18.835000000000001</v>
      </c>
      <c r="R31" s="46">
        <v>21.765000000000001</v>
      </c>
      <c r="S31" s="46">
        <v>35.93</v>
      </c>
      <c r="T31" s="46">
        <v>14.45</v>
      </c>
      <c r="U31" s="46">
        <v>15.17</v>
      </c>
      <c r="V31" s="46">
        <v>9.6050000000000004</v>
      </c>
      <c r="W31" s="46">
        <v>21.594999999999999</v>
      </c>
      <c r="X31" s="46">
        <v>15.48</v>
      </c>
      <c r="Z31" s="31">
        <f t="shared" ref="Z31:Z37" si="3">AVERAGE(D31:X31)</f>
        <v>16.824523809523811</v>
      </c>
      <c r="AA31" s="15">
        <f>STDEV(D31:X31)</f>
        <v>8.1653602129302705</v>
      </c>
    </row>
    <row r="32" spans="1:27" x14ac:dyDescent="0.15">
      <c r="B32" s="12">
        <v>1992</v>
      </c>
      <c r="D32" s="46">
        <v>9.2149999999999999</v>
      </c>
      <c r="E32" s="46">
        <v>17.72</v>
      </c>
      <c r="F32" s="46">
        <v>10.005000000000001</v>
      </c>
      <c r="G32" s="46">
        <v>17.12</v>
      </c>
      <c r="H32" s="46">
        <v>50.314999999999998</v>
      </c>
      <c r="I32" s="46">
        <v>13.24</v>
      </c>
      <c r="J32" s="46">
        <v>14.89</v>
      </c>
      <c r="K32" s="46">
        <v>24.03</v>
      </c>
      <c r="L32" s="46">
        <v>31.504999999999999</v>
      </c>
      <c r="M32" s="46">
        <v>18.57</v>
      </c>
      <c r="N32" s="46">
        <v>10.265000000000001</v>
      </c>
      <c r="O32" s="46">
        <v>14.16</v>
      </c>
      <c r="P32" s="46">
        <v>18.984999999999999</v>
      </c>
      <c r="Q32" s="46">
        <v>6.9149989999999999</v>
      </c>
      <c r="R32" s="46">
        <v>15.445</v>
      </c>
      <c r="S32" s="46">
        <v>6.3349979999999997</v>
      </c>
      <c r="T32" s="46">
        <v>11.75</v>
      </c>
      <c r="U32" s="46">
        <v>20.135000000000002</v>
      </c>
      <c r="V32" s="46">
        <v>15.125</v>
      </c>
      <c r="W32" s="46">
        <v>13.375</v>
      </c>
      <c r="X32" s="46">
        <v>13.175000000000001</v>
      </c>
      <c r="Z32" s="31">
        <f t="shared" si="3"/>
        <v>16.774999857142856</v>
      </c>
      <c r="AA32" s="15">
        <f>STDEV(D32:X32)</f>
        <v>9.6012417464617688</v>
      </c>
    </row>
    <row r="33" spans="1:27" x14ac:dyDescent="0.15">
      <c r="B33" s="12">
        <v>1995</v>
      </c>
      <c r="D33" s="46">
        <v>5.4500010000000003</v>
      </c>
      <c r="E33" s="46">
        <v>16.164999999999999</v>
      </c>
      <c r="F33" s="46">
        <v>7.1350030000000002</v>
      </c>
      <c r="G33" s="46">
        <v>6.6999979999999999</v>
      </c>
      <c r="H33" s="46">
        <v>38.03</v>
      </c>
      <c r="I33" s="46">
        <v>9.7050000000000001</v>
      </c>
      <c r="J33" s="46">
        <v>5.4500010000000003</v>
      </c>
      <c r="K33" s="46">
        <v>14.324999999999999</v>
      </c>
      <c r="L33" s="46">
        <v>20.664999999999999</v>
      </c>
      <c r="M33" s="46">
        <v>26.99</v>
      </c>
      <c r="N33" s="46">
        <v>12.255000000000001</v>
      </c>
      <c r="O33" s="46">
        <v>8.1400009999999998</v>
      </c>
      <c r="P33" s="46">
        <v>21.344999999999999</v>
      </c>
      <c r="Q33" s="46">
        <v>5.119999</v>
      </c>
      <c r="R33" s="46">
        <v>10.35</v>
      </c>
      <c r="S33" s="46">
        <v>3.0499990000000001</v>
      </c>
      <c r="T33" s="46">
        <v>7.0950009999999999</v>
      </c>
      <c r="U33" s="46">
        <v>8.1400009999999998</v>
      </c>
      <c r="V33" s="46">
        <v>15.46</v>
      </c>
      <c r="W33" s="46">
        <v>12.475</v>
      </c>
      <c r="X33" s="46">
        <v>5.7200009999999999</v>
      </c>
      <c r="Z33" s="31">
        <f t="shared" si="3"/>
        <v>12.369762142857144</v>
      </c>
      <c r="AA33" s="15">
        <f t="shared" ref="AA33:AA37" si="4">STDEV(D33:X33)</f>
        <v>8.5530765803070032</v>
      </c>
    </row>
    <row r="34" spans="1:27" x14ac:dyDescent="0.15">
      <c r="B34" s="12">
        <v>2000</v>
      </c>
      <c r="D34" s="46">
        <v>5.4672419999999997</v>
      </c>
      <c r="E34" s="46">
        <v>14.15066</v>
      </c>
      <c r="F34" s="46">
        <v>10.95961</v>
      </c>
      <c r="G34" s="46">
        <v>8.0725119999999997</v>
      </c>
      <c r="H34" s="46">
        <v>34.253399999999999</v>
      </c>
      <c r="I34" s="46">
        <v>10.15753</v>
      </c>
      <c r="J34" s="46">
        <v>5.5373450000000002</v>
      </c>
      <c r="K34" s="46">
        <v>6.1827940000000003</v>
      </c>
      <c r="L34" s="46">
        <v>25.241769999999999</v>
      </c>
      <c r="M34" s="46">
        <v>13.30439</v>
      </c>
      <c r="N34" s="46">
        <v>5.8157019999999999</v>
      </c>
      <c r="O34" s="46">
        <v>15.13505</v>
      </c>
      <c r="P34" s="46">
        <v>11.14429</v>
      </c>
      <c r="Q34" s="46">
        <v>14.446619999999999</v>
      </c>
      <c r="R34" s="46">
        <v>9.8713960000000007</v>
      </c>
      <c r="S34" s="46">
        <v>8.7667230000000007</v>
      </c>
      <c r="T34" s="46">
        <v>5.3612570000000002</v>
      </c>
      <c r="U34" s="46">
        <v>7.578354</v>
      </c>
      <c r="V34" s="46">
        <v>16.689309999999999</v>
      </c>
      <c r="W34" s="46">
        <v>4.1856749999999998</v>
      </c>
      <c r="X34" s="46">
        <v>2.8625189999999998</v>
      </c>
      <c r="Z34" s="31">
        <f t="shared" si="3"/>
        <v>11.199245190476191</v>
      </c>
      <c r="AA34" s="15">
        <f t="shared" si="4"/>
        <v>7.421430801297964</v>
      </c>
    </row>
    <row r="35" spans="1:27" x14ac:dyDescent="0.15">
      <c r="B35" s="12">
        <v>2003</v>
      </c>
      <c r="D35" s="46">
        <v>15.50938</v>
      </c>
      <c r="E35" s="46">
        <v>11.549620000000001</v>
      </c>
      <c r="F35" s="46">
        <v>11.219860000000001</v>
      </c>
      <c r="G35" s="46">
        <v>9.8428199999999997</v>
      </c>
      <c r="H35" s="46">
        <v>33.610849999999999</v>
      </c>
      <c r="I35" s="46">
        <v>10.96205</v>
      </c>
      <c r="J35" s="46">
        <v>13.97912</v>
      </c>
      <c r="K35" s="46">
        <v>9.3283389999999997</v>
      </c>
      <c r="L35" s="46">
        <v>22.640889999999999</v>
      </c>
      <c r="M35" s="46">
        <v>21.454540000000001</v>
      </c>
      <c r="N35" s="46">
        <v>8.0351769999999991</v>
      </c>
      <c r="O35" s="46">
        <v>9.9182279999999992</v>
      </c>
      <c r="P35" s="46">
        <v>15.77239</v>
      </c>
      <c r="Q35" s="46">
        <v>16.0761</v>
      </c>
      <c r="R35" s="46">
        <v>8.8338850000000004</v>
      </c>
      <c r="S35" s="46">
        <v>11.629810000000001</v>
      </c>
      <c r="T35" s="46">
        <v>22.317820000000001</v>
      </c>
      <c r="U35" s="46">
        <v>14.547129999999999</v>
      </c>
      <c r="V35" s="46">
        <v>18.02139</v>
      </c>
      <c r="W35" s="46">
        <v>13.6196</v>
      </c>
      <c r="X35" s="46">
        <v>6.4315579999999999</v>
      </c>
      <c r="Z35" s="31">
        <f t="shared" si="3"/>
        <v>14.53812176190476</v>
      </c>
      <c r="AA35" s="15">
        <f t="shared" si="4"/>
        <v>6.3567624254842947</v>
      </c>
    </row>
    <row r="36" spans="1:27" x14ac:dyDescent="0.15">
      <c r="B36" s="12">
        <v>2007</v>
      </c>
      <c r="D36" s="46">
        <v>15.462199999999999</v>
      </c>
      <c r="E36" s="46">
        <v>13.586740000000001</v>
      </c>
      <c r="F36" s="46">
        <v>9.7219669999999994</v>
      </c>
      <c r="G36" s="46">
        <v>16.331769999999999</v>
      </c>
      <c r="H36" s="46">
        <v>32.565100000000001</v>
      </c>
      <c r="I36" s="46">
        <v>7.9079560000000004</v>
      </c>
      <c r="J36" s="46">
        <v>17.083659999999998</v>
      </c>
      <c r="K36" s="46">
        <v>7.9843390000000003</v>
      </c>
      <c r="L36" s="46">
        <v>26.896619999999999</v>
      </c>
      <c r="M36" s="46">
        <v>22.224550000000001</v>
      </c>
      <c r="N36" s="46">
        <v>24.730810000000002</v>
      </c>
      <c r="O36" s="46">
        <v>10.898720000000001</v>
      </c>
      <c r="P36" s="46">
        <v>14.33731</v>
      </c>
      <c r="Q36" s="46">
        <v>21.034300000000002</v>
      </c>
      <c r="R36" s="46">
        <v>12.41769</v>
      </c>
      <c r="S36" s="46">
        <v>13.24339</v>
      </c>
      <c r="T36" s="46">
        <v>32.977980000000002</v>
      </c>
      <c r="U36" s="46">
        <v>14.36843</v>
      </c>
      <c r="V36" s="46">
        <v>17.787220000000001</v>
      </c>
      <c r="W36" s="46">
        <v>16.623069999999998</v>
      </c>
      <c r="X36" s="46">
        <v>6.7445240000000002</v>
      </c>
      <c r="Z36" s="31">
        <f t="shared" si="3"/>
        <v>16.901349809523804</v>
      </c>
      <c r="AA36" s="15">
        <f t="shared" si="4"/>
        <v>7.4910501864532444</v>
      </c>
    </row>
    <row r="37" spans="1:27" x14ac:dyDescent="0.15">
      <c r="B37" s="12">
        <v>2011</v>
      </c>
      <c r="D37" s="46">
        <v>8.0595599999999994</v>
      </c>
      <c r="E37" s="46">
        <v>20.09864</v>
      </c>
      <c r="F37" s="46">
        <v>9.7577280000000002</v>
      </c>
      <c r="G37" s="46">
        <v>18.115649999999999</v>
      </c>
      <c r="H37" s="46">
        <v>29.916609999999999</v>
      </c>
      <c r="I37" s="46">
        <v>9.6984919999999999</v>
      </c>
      <c r="J37" s="46">
        <v>15.11003</v>
      </c>
      <c r="K37" s="46">
        <v>11.07099</v>
      </c>
      <c r="L37" s="46">
        <v>26.80668</v>
      </c>
      <c r="M37" s="46">
        <v>24.625810000000001</v>
      </c>
      <c r="N37" s="46">
        <v>23.142320000000002</v>
      </c>
      <c r="O37" s="46">
        <v>17.350249999999999</v>
      </c>
      <c r="P37" s="46">
        <v>16.577349999999999</v>
      </c>
      <c r="Q37" s="46">
        <v>20.32124</v>
      </c>
      <c r="R37" s="46">
        <v>12.65086</v>
      </c>
      <c r="S37" s="46">
        <v>16.016380000000002</v>
      </c>
      <c r="T37" s="46">
        <v>19.048970000000001</v>
      </c>
      <c r="U37" s="46">
        <v>14.100899999999999</v>
      </c>
      <c r="V37" s="46">
        <v>20.26069</v>
      </c>
      <c r="W37" s="46">
        <v>16.90456</v>
      </c>
      <c r="X37" s="46">
        <v>7.9148360000000002</v>
      </c>
      <c r="Z37" s="31">
        <f t="shared" si="3"/>
        <v>17.026121238095236</v>
      </c>
      <c r="AA37" s="15">
        <f t="shared" si="4"/>
        <v>6.046242032077334</v>
      </c>
    </row>
    <row r="39" spans="1:27" x14ac:dyDescent="0.15">
      <c r="B39" s="12" t="s">
        <v>2</v>
      </c>
      <c r="D39" s="31">
        <f>AVERAGE(D31:D37)</f>
        <v>11.353340428571428</v>
      </c>
      <c r="E39" s="31">
        <f t="shared" ref="E39:X39" si="5">AVERAGE(E31:E37)</f>
        <v>14.580808571428573</v>
      </c>
      <c r="F39" s="31">
        <f t="shared" si="5"/>
        <v>9.8348811428571423</v>
      </c>
      <c r="G39" s="31">
        <f t="shared" si="5"/>
        <v>14.06325</v>
      </c>
      <c r="H39" s="31">
        <f t="shared" si="5"/>
        <v>36.002994285714287</v>
      </c>
      <c r="I39" s="31">
        <f t="shared" si="5"/>
        <v>10.517289714285713</v>
      </c>
      <c r="J39" s="31">
        <f t="shared" si="5"/>
        <v>11.227879428571429</v>
      </c>
      <c r="K39" s="31">
        <f t="shared" si="5"/>
        <v>13.748780285714286</v>
      </c>
      <c r="L39" s="31">
        <f t="shared" si="5"/>
        <v>23.711565714285715</v>
      </c>
      <c r="M39" s="31">
        <f t="shared" si="5"/>
        <v>18.986326999999999</v>
      </c>
      <c r="N39" s="31">
        <f t="shared" si="5"/>
        <v>14.510572714285715</v>
      </c>
      <c r="O39" s="31">
        <f t="shared" si="5"/>
        <v>11.826750000000001</v>
      </c>
      <c r="P39" s="31">
        <f t="shared" si="5"/>
        <v>17.088048571428569</v>
      </c>
      <c r="Q39" s="31">
        <f t="shared" si="5"/>
        <v>14.678322571428572</v>
      </c>
      <c r="R39" s="31">
        <f t="shared" si="5"/>
        <v>13.047690142857144</v>
      </c>
      <c r="S39" s="31">
        <f t="shared" si="5"/>
        <v>13.567328571428572</v>
      </c>
      <c r="T39" s="31">
        <f t="shared" si="5"/>
        <v>16.143004000000001</v>
      </c>
      <c r="U39" s="31">
        <f t="shared" si="5"/>
        <v>13.434259285714285</v>
      </c>
      <c r="V39" s="31">
        <f t="shared" si="5"/>
        <v>16.135515714285713</v>
      </c>
      <c r="W39" s="31">
        <f t="shared" si="5"/>
        <v>14.111129285714286</v>
      </c>
      <c r="X39" s="31">
        <f t="shared" si="5"/>
        <v>8.3326340000000005</v>
      </c>
    </row>
    <row r="42" spans="1:27" x14ac:dyDescent="0.15">
      <c r="A42" s="47" t="s">
        <v>102</v>
      </c>
      <c r="B42" s="16"/>
      <c r="C42" s="16"/>
    </row>
    <row r="44" spans="1:27" x14ac:dyDescent="0.15">
      <c r="D44" s="15">
        <v>8.01</v>
      </c>
      <c r="E44" s="15">
        <v>8.02</v>
      </c>
      <c r="F44" s="15">
        <v>8.0299999999999994</v>
      </c>
      <c r="G44" s="15">
        <v>8.0399999999999991</v>
      </c>
      <c r="H44" s="15">
        <v>8.0500000000000007</v>
      </c>
      <c r="I44" s="15">
        <v>8.06</v>
      </c>
      <c r="J44" s="15">
        <v>8.07</v>
      </c>
      <c r="K44" s="15">
        <v>8.08</v>
      </c>
      <c r="L44" s="15">
        <v>8.09</v>
      </c>
      <c r="M44" s="15">
        <v>8.1</v>
      </c>
      <c r="N44" s="15">
        <v>8.11</v>
      </c>
      <c r="O44" s="15">
        <v>8.1199999999999992</v>
      </c>
      <c r="P44" s="15">
        <v>8.1300000000000008</v>
      </c>
      <c r="Q44" s="15">
        <v>8.14</v>
      </c>
      <c r="R44" s="15">
        <v>8.15</v>
      </c>
      <c r="S44" s="15">
        <v>8.16</v>
      </c>
      <c r="T44" s="15">
        <v>8.17</v>
      </c>
      <c r="U44" s="15">
        <v>8.18</v>
      </c>
      <c r="V44" s="15">
        <v>8.19</v>
      </c>
      <c r="W44" s="15">
        <v>8.1999999999999993</v>
      </c>
      <c r="X44" s="15">
        <v>8.2100000000000009</v>
      </c>
      <c r="Z44" s="14" t="s">
        <v>2</v>
      </c>
      <c r="AA44" s="12" t="s">
        <v>0</v>
      </c>
    </row>
    <row r="45" spans="1:27" x14ac:dyDescent="0.15">
      <c r="D45" s="9" t="s">
        <v>3</v>
      </c>
      <c r="E45" s="9" t="s">
        <v>4</v>
      </c>
      <c r="F45" s="9" t="s">
        <v>6</v>
      </c>
      <c r="G45" s="9" t="s">
        <v>5</v>
      </c>
      <c r="H45" s="9" t="s">
        <v>8</v>
      </c>
      <c r="I45" s="9" t="s">
        <v>9</v>
      </c>
      <c r="J45" s="9" t="s">
        <v>10</v>
      </c>
      <c r="K45" s="9" t="s">
        <v>11</v>
      </c>
      <c r="L45" s="9" t="s">
        <v>12</v>
      </c>
      <c r="M45" s="9" t="s">
        <v>13</v>
      </c>
      <c r="N45" s="9" t="s">
        <v>15</v>
      </c>
      <c r="O45" s="9" t="s">
        <v>16</v>
      </c>
      <c r="P45" s="9" t="s">
        <v>17</v>
      </c>
      <c r="Q45" s="9" t="s">
        <v>18</v>
      </c>
      <c r="R45" s="9" t="s">
        <v>19</v>
      </c>
      <c r="S45" s="9" t="s">
        <v>20</v>
      </c>
      <c r="T45" s="9" t="s">
        <v>22</v>
      </c>
      <c r="U45" s="9" t="s">
        <v>23</v>
      </c>
      <c r="V45" s="9" t="s">
        <v>26</v>
      </c>
      <c r="W45" s="9" t="s">
        <v>24</v>
      </c>
      <c r="X45" s="9" t="s">
        <v>6</v>
      </c>
      <c r="AA45" s="12" t="s">
        <v>1</v>
      </c>
    </row>
    <row r="47" spans="1:27" x14ac:dyDescent="0.15">
      <c r="B47" s="12">
        <v>1990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Z47" s="31"/>
    </row>
    <row r="48" spans="1:27" x14ac:dyDescent="0.15">
      <c r="B48" s="12">
        <v>1992</v>
      </c>
      <c r="D48" s="15">
        <v>31.49</v>
      </c>
      <c r="E48" s="15">
        <v>26.46</v>
      </c>
      <c r="F48" s="15">
        <v>20.765000000000001</v>
      </c>
      <c r="G48" s="15">
        <v>30.54</v>
      </c>
      <c r="H48" s="15">
        <v>28.395</v>
      </c>
      <c r="I48" s="15">
        <v>16.45</v>
      </c>
      <c r="J48" s="15">
        <v>31.56</v>
      </c>
      <c r="K48" s="15">
        <v>25.41</v>
      </c>
      <c r="L48" s="15">
        <v>25.565000000000001</v>
      </c>
      <c r="M48" s="15">
        <v>38.954999999999998</v>
      </c>
      <c r="N48" s="15">
        <v>24.97</v>
      </c>
      <c r="O48" s="15">
        <v>29.995000000000001</v>
      </c>
      <c r="P48" s="15">
        <v>42.88</v>
      </c>
      <c r="Q48" s="15">
        <v>28.55</v>
      </c>
      <c r="R48" s="15">
        <v>17.114999999999998</v>
      </c>
      <c r="S48" s="15">
        <v>29.28</v>
      </c>
      <c r="T48" s="15">
        <v>40.225000000000001</v>
      </c>
      <c r="U48" s="15">
        <v>34.35</v>
      </c>
      <c r="V48" s="15">
        <v>26.53</v>
      </c>
      <c r="W48" s="15">
        <v>34.700000000000003</v>
      </c>
      <c r="X48" s="15">
        <v>23.585000000000001</v>
      </c>
      <c r="Z48" s="31">
        <f t="shared" ref="Z48:Z53" si="6">AVERAGE(D48:X48)</f>
        <v>28.941428571428577</v>
      </c>
      <c r="AA48" s="15">
        <f>STDEV(D48:X48)</f>
        <v>6.8736222515601408</v>
      </c>
    </row>
    <row r="49" spans="2:27" x14ac:dyDescent="0.15">
      <c r="B49" s="12">
        <v>1995</v>
      </c>
      <c r="D49" s="15">
        <v>41.54</v>
      </c>
      <c r="E49" s="15">
        <v>25.09</v>
      </c>
      <c r="F49" s="15">
        <v>21.285</v>
      </c>
      <c r="G49" s="15">
        <v>27.795000000000002</v>
      </c>
      <c r="H49" s="15">
        <v>71.099999999999994</v>
      </c>
      <c r="I49" s="15">
        <v>28.64</v>
      </c>
      <c r="J49" s="15">
        <v>34.255000000000003</v>
      </c>
      <c r="K49" s="15">
        <v>48.38</v>
      </c>
      <c r="L49" s="15">
        <v>29.77</v>
      </c>
      <c r="M49" s="15">
        <v>53.695</v>
      </c>
      <c r="N49" s="15">
        <v>30.414999999999999</v>
      </c>
      <c r="O49" s="15">
        <v>21.97</v>
      </c>
      <c r="P49" s="15">
        <v>26.855</v>
      </c>
      <c r="Q49" s="15">
        <v>14.14</v>
      </c>
      <c r="R49" s="15">
        <v>33.93</v>
      </c>
      <c r="S49" s="15">
        <v>32.96</v>
      </c>
      <c r="T49" s="15">
        <v>40.354999999999997</v>
      </c>
      <c r="U49" s="15">
        <v>40.015000000000001</v>
      </c>
      <c r="V49" s="15">
        <v>37.484999999999999</v>
      </c>
      <c r="W49" s="15">
        <v>18.524999999999999</v>
      </c>
      <c r="X49" s="15">
        <v>38.545000000000002</v>
      </c>
      <c r="Z49" s="31">
        <f t="shared" si="6"/>
        <v>34.130714285714284</v>
      </c>
      <c r="AA49" s="15">
        <f t="shared" ref="AA49:AA53" si="7">STDEV(D49:X49)</f>
        <v>12.858466985386951</v>
      </c>
    </row>
    <row r="50" spans="2:27" x14ac:dyDescent="0.15">
      <c r="B50" s="12">
        <v>2000</v>
      </c>
      <c r="D50" s="15">
        <v>43.596620000000001</v>
      </c>
      <c r="E50" s="15">
        <v>31.305859999999999</v>
      </c>
      <c r="F50" s="15">
        <v>23.560300000000002</v>
      </c>
      <c r="G50" s="15">
        <v>28.36767</v>
      </c>
      <c r="H50" s="15">
        <v>63.672220000000003</v>
      </c>
      <c r="I50" s="15">
        <v>31.18966</v>
      </c>
      <c r="J50" s="15">
        <v>45.267760000000003</v>
      </c>
      <c r="K50" s="15">
        <v>33.419559999999997</v>
      </c>
      <c r="L50" s="15">
        <v>31.344110000000001</v>
      </c>
      <c r="M50" s="15">
        <v>38.028730000000003</v>
      </c>
      <c r="N50" s="15">
        <v>37.435960000000001</v>
      </c>
      <c r="O50" s="15">
        <v>28.296769999999999</v>
      </c>
      <c r="P50" s="15">
        <v>24.731470000000002</v>
      </c>
      <c r="Q50" s="15">
        <v>24.494</v>
      </c>
      <c r="R50" s="15">
        <v>29.493970000000001</v>
      </c>
      <c r="S50" s="15">
        <v>29.287140000000001</v>
      </c>
      <c r="T50" s="15">
        <v>34.971600000000002</v>
      </c>
      <c r="U50" s="15">
        <v>36.562849999999997</v>
      </c>
      <c r="V50" s="15">
        <v>31.51859</v>
      </c>
      <c r="W50" s="15">
        <v>32.310499999999998</v>
      </c>
      <c r="X50" s="15">
        <v>38.737609999999997</v>
      </c>
      <c r="Z50" s="31">
        <f t="shared" si="6"/>
        <v>34.17109285714286</v>
      </c>
      <c r="AA50" s="15">
        <f t="shared" si="7"/>
        <v>8.8894834030179108</v>
      </c>
    </row>
    <row r="51" spans="2:27" x14ac:dyDescent="0.15">
      <c r="B51" s="12">
        <v>2003</v>
      </c>
      <c r="D51" s="15">
        <v>44.100270000000002</v>
      </c>
      <c r="E51" s="15">
        <v>28.535360000000001</v>
      </c>
      <c r="F51" s="15">
        <v>20.310590000000001</v>
      </c>
      <c r="G51" s="15">
        <v>23.1615</v>
      </c>
      <c r="H51" s="15">
        <v>49.380540000000003</v>
      </c>
      <c r="I51" s="15">
        <v>19.327300000000001</v>
      </c>
      <c r="J51" s="15">
        <v>42.537239999999997</v>
      </c>
      <c r="K51" s="15">
        <v>23.762309999999999</v>
      </c>
      <c r="L51" s="15">
        <v>24.16412</v>
      </c>
      <c r="M51" s="15">
        <v>27.14752</v>
      </c>
      <c r="N51" s="15">
        <v>27.281610000000001</v>
      </c>
      <c r="O51" s="15">
        <v>18.928339999999999</v>
      </c>
      <c r="P51" s="15">
        <v>25.879370000000002</v>
      </c>
      <c r="Q51" s="15">
        <v>25.263549999999999</v>
      </c>
      <c r="R51" s="15">
        <v>30.187010000000001</v>
      </c>
      <c r="S51" s="15">
        <v>22.554110000000001</v>
      </c>
      <c r="T51" s="15">
        <v>35.039639999999999</v>
      </c>
      <c r="U51" s="15">
        <v>28.351749999999999</v>
      </c>
      <c r="V51" s="15">
        <v>32.121589999999998</v>
      </c>
      <c r="W51" s="15">
        <v>21.511379999999999</v>
      </c>
      <c r="X51" s="15">
        <v>22.130890000000001</v>
      </c>
      <c r="Z51" s="31">
        <f t="shared" si="6"/>
        <v>28.175047142857146</v>
      </c>
      <c r="AA51" s="15">
        <f t="shared" si="7"/>
        <v>8.3394444764325293</v>
      </c>
    </row>
    <row r="52" spans="2:27" x14ac:dyDescent="0.15">
      <c r="B52" s="12">
        <v>2007</v>
      </c>
      <c r="D52" s="15">
        <v>18.410139999999998</v>
      </c>
      <c r="E52" s="15">
        <v>22.542719999999999</v>
      </c>
      <c r="F52" s="15">
        <v>16.629380000000001</v>
      </c>
      <c r="G52" s="15">
        <v>13.53471</v>
      </c>
      <c r="H52" s="15">
        <v>33.154380000000003</v>
      </c>
      <c r="I52" s="15">
        <v>17.428239999999999</v>
      </c>
      <c r="J52" s="15">
        <v>14.94905</v>
      </c>
      <c r="K52" s="15">
        <v>22.66431</v>
      </c>
      <c r="L52" s="15">
        <v>14.976380000000001</v>
      </c>
      <c r="M52" s="15">
        <v>17.35765</v>
      </c>
      <c r="N52" s="15">
        <v>32.755740000000003</v>
      </c>
      <c r="O52" s="15">
        <v>7.9213469999999999</v>
      </c>
      <c r="P52" s="15">
        <v>23.41835</v>
      </c>
      <c r="Q52" s="15">
        <v>20.30782</v>
      </c>
      <c r="R52" s="15">
        <v>18.463010000000001</v>
      </c>
      <c r="S52" s="15">
        <v>16.935700000000001</v>
      </c>
      <c r="T52" s="15">
        <v>52.596809999999998</v>
      </c>
      <c r="U52" s="15">
        <v>20.38457</v>
      </c>
      <c r="V52" s="15">
        <v>20.798749999999998</v>
      </c>
      <c r="W52" s="15">
        <v>21.20018</v>
      </c>
      <c r="X52" s="15">
        <v>19.454249999999998</v>
      </c>
      <c r="Z52" s="31">
        <f t="shared" si="6"/>
        <v>21.232547</v>
      </c>
      <c r="AA52" s="15">
        <f t="shared" si="7"/>
        <v>9.1431496053275332</v>
      </c>
    </row>
    <row r="53" spans="2:27" x14ac:dyDescent="0.15">
      <c r="B53" s="12">
        <v>2011</v>
      </c>
      <c r="D53" s="15">
        <v>27.775870000000001</v>
      </c>
      <c r="E53" s="15">
        <v>24.473690000000001</v>
      </c>
      <c r="F53" s="15">
        <v>22.404959999999999</v>
      </c>
      <c r="G53" s="15">
        <v>29.892859999999999</v>
      </c>
      <c r="H53" s="15">
        <v>48.577120000000001</v>
      </c>
      <c r="I53" s="15">
        <v>27.025310000000001</v>
      </c>
      <c r="J53" s="15">
        <v>30.674479999999999</v>
      </c>
      <c r="K53" s="15">
        <v>23.424209999999999</v>
      </c>
      <c r="L53" s="15">
        <v>19.895710000000001</v>
      </c>
      <c r="M53" s="15">
        <v>30.698640000000001</v>
      </c>
      <c r="N53" s="15">
        <v>21.116099999999999</v>
      </c>
      <c r="O53" s="15">
        <v>15.87262</v>
      </c>
      <c r="P53" s="15">
        <v>24.999469999999999</v>
      </c>
      <c r="Q53" s="15">
        <v>16.320830000000001</v>
      </c>
      <c r="R53" s="15">
        <v>21.18038</v>
      </c>
      <c r="S53" s="15">
        <v>20.683450000000001</v>
      </c>
      <c r="T53" s="15">
        <v>22.324619999999999</v>
      </c>
      <c r="U53" s="15">
        <v>24.982769999999999</v>
      </c>
      <c r="V53" s="15">
        <v>25.060279999999999</v>
      </c>
      <c r="W53" s="15">
        <v>25.600390000000001</v>
      </c>
      <c r="X53" s="15">
        <v>29.29917</v>
      </c>
      <c r="Z53" s="31">
        <f t="shared" si="6"/>
        <v>25.34680619047619</v>
      </c>
      <c r="AA53" s="15">
        <f t="shared" si="7"/>
        <v>6.7907044554003964</v>
      </c>
    </row>
    <row r="55" spans="2:27" x14ac:dyDescent="0.15">
      <c r="B55" s="12" t="s">
        <v>2</v>
      </c>
      <c r="D55" s="31">
        <f>AVERAGE(D47:D53)</f>
        <v>34.485483333333327</v>
      </c>
      <c r="E55" s="31">
        <f t="shared" ref="E55:X55" si="8">AVERAGE(E47:E53)</f>
        <v>26.401271666666663</v>
      </c>
      <c r="F55" s="31">
        <f t="shared" si="8"/>
        <v>20.825871666666668</v>
      </c>
      <c r="G55" s="31">
        <f t="shared" si="8"/>
        <v>25.548623333333335</v>
      </c>
      <c r="H55" s="31">
        <f t="shared" si="8"/>
        <v>49.046543333333325</v>
      </c>
      <c r="I55" s="31">
        <f t="shared" si="8"/>
        <v>23.343418333333336</v>
      </c>
      <c r="J55" s="31">
        <f t="shared" si="8"/>
        <v>33.207254999999996</v>
      </c>
      <c r="K55" s="31">
        <f t="shared" si="8"/>
        <v>29.510065000000001</v>
      </c>
      <c r="L55" s="31">
        <f t="shared" si="8"/>
        <v>24.28588666666667</v>
      </c>
      <c r="M55" s="31">
        <f t="shared" si="8"/>
        <v>34.31375666666667</v>
      </c>
      <c r="N55" s="31">
        <f t="shared" si="8"/>
        <v>28.995735</v>
      </c>
      <c r="O55" s="31">
        <f t="shared" si="8"/>
        <v>20.497346166666667</v>
      </c>
      <c r="P55" s="31">
        <f t="shared" si="8"/>
        <v>28.12727666666667</v>
      </c>
      <c r="Q55" s="31">
        <f t="shared" si="8"/>
        <v>21.512699999999999</v>
      </c>
      <c r="R55" s="31">
        <f t="shared" si="8"/>
        <v>25.061561666666666</v>
      </c>
      <c r="S55" s="31">
        <f t="shared" si="8"/>
        <v>25.2834</v>
      </c>
      <c r="T55" s="31">
        <f t="shared" si="8"/>
        <v>37.585445</v>
      </c>
      <c r="U55" s="31">
        <f t="shared" si="8"/>
        <v>30.77449</v>
      </c>
      <c r="V55" s="31">
        <f t="shared" si="8"/>
        <v>28.919035000000004</v>
      </c>
      <c r="W55" s="31">
        <f t="shared" si="8"/>
        <v>25.641241666666669</v>
      </c>
      <c r="X55" s="31">
        <f t="shared" si="8"/>
        <v>28.625320000000002</v>
      </c>
    </row>
    <row r="63" spans="2:27" x14ac:dyDescent="0.15">
      <c r="AA63" s="19"/>
    </row>
    <row r="64" spans="2:27" x14ac:dyDescent="0.15">
      <c r="AA64" s="19"/>
    </row>
    <row r="65" spans="27:27" x14ac:dyDescent="0.15">
      <c r="AA65" s="19"/>
    </row>
    <row r="66" spans="27:27" x14ac:dyDescent="0.15">
      <c r="AA66" s="19"/>
    </row>
    <row r="67" spans="27:27" x14ac:dyDescent="0.15">
      <c r="AA67" s="19"/>
    </row>
    <row r="68" spans="27:27" x14ac:dyDescent="0.15">
      <c r="AA68" s="19"/>
    </row>
    <row r="78" spans="27:27" x14ac:dyDescent="0.15">
      <c r="AA78" s="19"/>
    </row>
    <row r="79" spans="27:27" x14ac:dyDescent="0.15">
      <c r="AA79" s="19"/>
    </row>
    <row r="80" spans="27:27" x14ac:dyDescent="0.15">
      <c r="AA80" s="19"/>
    </row>
    <row r="81" spans="27:27" x14ac:dyDescent="0.15">
      <c r="AA81" s="19"/>
    </row>
    <row r="82" spans="27:27" x14ac:dyDescent="0.15">
      <c r="AA82" s="19"/>
    </row>
    <row r="83" spans="27:27" x14ac:dyDescent="0.15">
      <c r="AA83" s="19"/>
    </row>
  </sheetData>
  <phoneticPr fontId="2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01"/>
  <sheetViews>
    <sheetView workbookViewId="0"/>
  </sheetViews>
  <sheetFormatPr baseColWidth="10" defaultColWidth="8" defaultRowHeight="13" x14ac:dyDescent="0.15"/>
  <cols>
    <col min="1" max="1" width="6.83203125" style="22" customWidth="1"/>
    <col min="2" max="2" width="5" style="22" customWidth="1"/>
    <col min="3" max="3" width="2.6640625" style="22" customWidth="1"/>
    <col min="4" max="37" width="5.6640625" style="22" customWidth="1"/>
    <col min="38" max="51" width="5.1640625" style="22" customWidth="1"/>
    <col min="52" max="52" width="2.6640625" style="22" customWidth="1"/>
    <col min="53" max="53" width="6" style="22" customWidth="1"/>
    <col min="54" max="16384" width="8" style="22"/>
  </cols>
  <sheetData>
    <row r="1" spans="1:54" ht="16" x14ac:dyDescent="0.2">
      <c r="A1" s="21" t="s">
        <v>119</v>
      </c>
      <c r="B1" s="21"/>
      <c r="C1" s="21"/>
    </row>
    <row r="2" spans="1:54" ht="16" x14ac:dyDescent="0.2">
      <c r="A2" s="21"/>
      <c r="B2" s="21"/>
      <c r="C2" s="21"/>
    </row>
    <row r="3" spans="1:54" ht="16" x14ac:dyDescent="0.2">
      <c r="A3" s="21"/>
      <c r="B3" s="21"/>
      <c r="C3" s="21"/>
    </row>
    <row r="4" spans="1:54" ht="15" customHeight="1" x14ac:dyDescent="0.2">
      <c r="A4" s="52" t="s">
        <v>125</v>
      </c>
      <c r="B4" s="21"/>
      <c r="C4" s="21"/>
    </row>
    <row r="5" spans="1:54" s="23" customFormat="1" x14ac:dyDescent="0.15">
      <c r="A5" s="23" t="s">
        <v>126</v>
      </c>
    </row>
    <row r="6" spans="1:54" s="23" customFormat="1" x14ac:dyDescent="0.15">
      <c r="A6" s="23" t="s">
        <v>127</v>
      </c>
    </row>
    <row r="7" spans="1:54" s="23" customFormat="1" x14ac:dyDescent="0.15">
      <c r="A7" s="23" t="s">
        <v>128</v>
      </c>
    </row>
    <row r="8" spans="1:54" s="23" customFormat="1" x14ac:dyDescent="0.15">
      <c r="A8" s="23" t="s">
        <v>129</v>
      </c>
    </row>
    <row r="9" spans="1:54" s="23" customFormat="1" x14ac:dyDescent="0.15">
      <c r="A9" s="23" t="s">
        <v>130</v>
      </c>
    </row>
    <row r="10" spans="1:54" s="23" customFormat="1" x14ac:dyDescent="0.15">
      <c r="A10" s="23" t="s">
        <v>131</v>
      </c>
    </row>
    <row r="11" spans="1:54" s="23" customFormat="1" x14ac:dyDescent="0.15">
      <c r="A11" s="23" t="s">
        <v>132</v>
      </c>
    </row>
    <row r="12" spans="1:54" s="23" customFormat="1" x14ac:dyDescent="0.15"/>
    <row r="13" spans="1:54" s="23" customFormat="1" x14ac:dyDescent="0.15"/>
    <row r="14" spans="1:54" x14ac:dyDescent="0.15">
      <c r="A14" s="47" t="s">
        <v>103</v>
      </c>
      <c r="B14" s="25"/>
      <c r="C14" s="25"/>
      <c r="R14" s="27"/>
    </row>
    <row r="15" spans="1:54" x14ac:dyDescent="0.15">
      <c r="R15" s="27"/>
    </row>
    <row r="16" spans="1:54" x14ac:dyDescent="0.15">
      <c r="D16" s="24">
        <v>8.01</v>
      </c>
      <c r="E16" s="24">
        <v>8.02</v>
      </c>
      <c r="F16" s="24">
        <v>8.0299999999999994</v>
      </c>
      <c r="G16" s="24">
        <v>8.0399999999999991</v>
      </c>
      <c r="H16" s="24">
        <v>8.0500000000000007</v>
      </c>
      <c r="I16" s="24">
        <v>8.06</v>
      </c>
      <c r="J16" s="24">
        <v>8.07</v>
      </c>
      <c r="K16" s="24">
        <v>8.08</v>
      </c>
      <c r="L16" s="24">
        <v>8.09</v>
      </c>
      <c r="M16" s="28">
        <v>8.1</v>
      </c>
      <c r="N16" s="28">
        <v>8.11</v>
      </c>
      <c r="O16" s="28">
        <v>8.1199999999999992</v>
      </c>
      <c r="P16" s="28">
        <v>8.1300000000000008</v>
      </c>
      <c r="Q16" s="28">
        <v>8.14</v>
      </c>
      <c r="R16" s="28">
        <v>8.15</v>
      </c>
      <c r="S16" s="28">
        <v>8.16</v>
      </c>
      <c r="T16" s="28">
        <v>8.17</v>
      </c>
      <c r="U16" s="28">
        <v>8.18</v>
      </c>
      <c r="V16" s="28">
        <v>8.19</v>
      </c>
      <c r="W16" s="28">
        <v>8.1999999999999993</v>
      </c>
      <c r="X16" s="28">
        <v>8.2100000000000009</v>
      </c>
      <c r="Y16" s="28">
        <v>8.2200000000000006</v>
      </c>
      <c r="Z16" s="28">
        <v>8.23</v>
      </c>
      <c r="AA16" s="28">
        <v>8.24</v>
      </c>
      <c r="AB16" s="28">
        <v>8.2499999999999947</v>
      </c>
      <c r="AC16" s="28">
        <v>8.2599999999999945</v>
      </c>
      <c r="AD16" s="28">
        <v>8.2699999999999942</v>
      </c>
      <c r="AE16" s="28">
        <v>8.279999999999994</v>
      </c>
      <c r="AF16" s="28">
        <v>8.2899999999999938</v>
      </c>
      <c r="AG16" s="28">
        <v>8.2999999999999936</v>
      </c>
      <c r="AH16" s="28">
        <v>8.3099999999999934</v>
      </c>
      <c r="AI16" s="28">
        <v>8.3199999999999932</v>
      </c>
      <c r="AJ16" s="28">
        <v>8.329999999999993</v>
      </c>
      <c r="AK16" s="28">
        <v>8.3399999999999928</v>
      </c>
      <c r="AL16" s="28">
        <v>8.3499999999999925</v>
      </c>
      <c r="AM16" s="28">
        <v>8.3599999999999923</v>
      </c>
      <c r="AN16" s="28">
        <v>8.3699999999999921</v>
      </c>
      <c r="AO16" s="28">
        <v>8.3799999999999919</v>
      </c>
      <c r="AP16" s="28">
        <v>8.3899999999999917</v>
      </c>
      <c r="AQ16" s="28">
        <v>8.4</v>
      </c>
      <c r="AR16" s="28">
        <v>8.41</v>
      </c>
      <c r="AS16" s="28">
        <v>8.42</v>
      </c>
      <c r="AT16" s="28">
        <v>8.43</v>
      </c>
      <c r="AU16" s="28">
        <v>8.44</v>
      </c>
      <c r="AV16" s="28">
        <v>8.4499999999999993</v>
      </c>
      <c r="AW16" s="28">
        <v>8.4599999999999991</v>
      </c>
      <c r="AX16" s="28">
        <v>8.4699999999999989</v>
      </c>
      <c r="AY16" s="28">
        <v>8.4799999999999986</v>
      </c>
      <c r="BB16" s="22" t="s">
        <v>0</v>
      </c>
    </row>
    <row r="17" spans="1:54" x14ac:dyDescent="0.15">
      <c r="D17" s="29" t="s">
        <v>34</v>
      </c>
      <c r="E17" s="24" t="s">
        <v>35</v>
      </c>
      <c r="F17" s="24" t="s">
        <v>36</v>
      </c>
      <c r="G17" s="24" t="s">
        <v>37</v>
      </c>
      <c r="H17" s="24" t="s">
        <v>38</v>
      </c>
      <c r="I17" s="24" t="s">
        <v>39</v>
      </c>
      <c r="J17" s="24" t="s">
        <v>40</v>
      </c>
      <c r="K17" s="24" t="s">
        <v>41</v>
      </c>
      <c r="L17" s="24" t="s">
        <v>42</v>
      </c>
      <c r="M17" s="24" t="s">
        <v>43</v>
      </c>
      <c r="N17" s="24" t="s">
        <v>44</v>
      </c>
      <c r="O17" s="24" t="s">
        <v>45</v>
      </c>
      <c r="P17" s="24" t="s">
        <v>46</v>
      </c>
      <c r="Q17" s="24" t="s">
        <v>47</v>
      </c>
      <c r="R17" s="24" t="s">
        <v>48</v>
      </c>
      <c r="S17" s="24" t="s">
        <v>49</v>
      </c>
      <c r="T17" s="24" t="s">
        <v>50</v>
      </c>
      <c r="U17" s="24" t="s">
        <v>51</v>
      </c>
      <c r="V17" s="24" t="s">
        <v>52</v>
      </c>
      <c r="W17" s="24" t="s">
        <v>53</v>
      </c>
      <c r="X17" s="24" t="s">
        <v>54</v>
      </c>
      <c r="Y17" s="24" t="s">
        <v>55</v>
      </c>
      <c r="Z17" s="24" t="s">
        <v>56</v>
      </c>
      <c r="AA17" s="24" t="s">
        <v>57</v>
      </c>
      <c r="AB17" s="24" t="s">
        <v>58</v>
      </c>
      <c r="AC17" s="24" t="s">
        <v>59</v>
      </c>
      <c r="AD17" s="24" t="s">
        <v>60</v>
      </c>
      <c r="AE17" s="24" t="s">
        <v>61</v>
      </c>
      <c r="AF17" s="24" t="s">
        <v>62</v>
      </c>
      <c r="AG17" s="24" t="s">
        <v>63</v>
      </c>
      <c r="AH17" s="24" t="s">
        <v>64</v>
      </c>
      <c r="AI17" s="24" t="s">
        <v>65</v>
      </c>
      <c r="AJ17" s="24" t="s">
        <v>66</v>
      </c>
      <c r="AK17" s="24" t="s">
        <v>67</v>
      </c>
      <c r="AL17" s="24" t="s">
        <v>68</v>
      </c>
      <c r="AM17" s="24" t="s">
        <v>69</v>
      </c>
      <c r="AN17" s="24" t="s">
        <v>70</v>
      </c>
      <c r="AO17" s="24" t="s">
        <v>71</v>
      </c>
      <c r="AP17" s="24" t="s">
        <v>72</v>
      </c>
      <c r="AQ17" s="30" t="s">
        <v>88</v>
      </c>
      <c r="AR17" s="30" t="s">
        <v>96</v>
      </c>
      <c r="AS17" s="22" t="s">
        <v>93</v>
      </c>
      <c r="AT17" s="30" t="s">
        <v>90</v>
      </c>
      <c r="AU17" s="30" t="s">
        <v>89</v>
      </c>
      <c r="AV17" s="30" t="s">
        <v>95</v>
      </c>
      <c r="AW17" s="30" t="s">
        <v>91</v>
      </c>
      <c r="AX17" s="30" t="s">
        <v>94</v>
      </c>
      <c r="AY17" s="30" t="s">
        <v>92</v>
      </c>
      <c r="BA17" s="30" t="s">
        <v>2</v>
      </c>
      <c r="BB17" s="22" t="s">
        <v>1</v>
      </c>
    </row>
    <row r="18" spans="1:54" x14ac:dyDescent="0.1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54" x14ac:dyDescent="0.15">
      <c r="B19" s="12">
        <v>1990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BA19" s="28"/>
    </row>
    <row r="20" spans="1:54" x14ac:dyDescent="0.15">
      <c r="B20" s="12">
        <v>1992</v>
      </c>
      <c r="D20" s="28"/>
      <c r="E20" s="28"/>
      <c r="F20" s="28"/>
      <c r="G20" s="28">
        <v>0.21690480000000001</v>
      </c>
      <c r="H20" s="28"/>
      <c r="I20" s="28"/>
      <c r="J20" s="28"/>
      <c r="K20" s="28"/>
      <c r="L20" s="28">
        <v>0.19690479999999999</v>
      </c>
      <c r="M20" s="28">
        <v>2.0649999999999999</v>
      </c>
      <c r="N20" s="28"/>
      <c r="O20" s="28"/>
      <c r="P20" s="28">
        <v>6.1895239999999996</v>
      </c>
      <c r="Q20" s="28">
        <v>1.513571</v>
      </c>
      <c r="R20" s="28">
        <v>0.80785709999999999</v>
      </c>
      <c r="S20" s="28">
        <v>3.5130949999999999</v>
      </c>
      <c r="T20" s="28">
        <v>5.7188090000000003</v>
      </c>
      <c r="U20" s="28">
        <v>2.36619</v>
      </c>
      <c r="V20" s="28">
        <v>4.4719049999999996</v>
      </c>
      <c r="W20" s="28"/>
      <c r="X20" s="28"/>
      <c r="Y20" s="28">
        <v>2.9211909999999999</v>
      </c>
      <c r="Z20" s="28"/>
      <c r="AA20" s="28">
        <v>0.62428570000000005</v>
      </c>
      <c r="AB20" s="28"/>
      <c r="AC20" s="28"/>
      <c r="AD20" s="28"/>
      <c r="AE20" s="28"/>
      <c r="AF20" s="28">
        <v>0.6426191</v>
      </c>
      <c r="AG20" s="28"/>
      <c r="AH20" s="28"/>
      <c r="AI20" s="28">
        <v>2.6476190000000002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BA20" s="28">
        <f t="shared" ref="BA20:BA25" si="0">AVERAGE(D20:AY20)</f>
        <v>2.4211053928571431</v>
      </c>
      <c r="BB20" s="28">
        <f>STDEV(C20:AY20)</f>
        <v>1.9715008096496238</v>
      </c>
    </row>
    <row r="21" spans="1:54" x14ac:dyDescent="0.15">
      <c r="B21" s="12">
        <v>1995</v>
      </c>
      <c r="D21" s="28"/>
      <c r="E21" s="28"/>
      <c r="F21" s="28">
        <v>0.67047619999999997</v>
      </c>
      <c r="G21" s="28"/>
      <c r="H21" s="28"/>
      <c r="I21" s="28"/>
      <c r="J21" s="28"/>
      <c r="K21" s="28"/>
      <c r="L21" s="28"/>
      <c r="M21" s="28"/>
      <c r="N21" s="28">
        <v>0.18452379999999999</v>
      </c>
      <c r="O21" s="28"/>
      <c r="P21" s="28">
        <v>3.1838099999999998</v>
      </c>
      <c r="Q21" s="28">
        <v>0.1183333</v>
      </c>
      <c r="R21" s="28">
        <v>0.96904760000000001</v>
      </c>
      <c r="S21" s="28">
        <v>1.0549999999999999</v>
      </c>
      <c r="T21" s="28">
        <v>2.654048</v>
      </c>
      <c r="U21" s="28">
        <v>2.6523810000000001</v>
      </c>
      <c r="V21" s="28">
        <v>9.7959519999999998</v>
      </c>
      <c r="W21" s="28"/>
      <c r="X21" s="28">
        <v>0.29571429999999999</v>
      </c>
      <c r="Y21" s="28">
        <v>1.2811900000000001</v>
      </c>
      <c r="Z21" s="28"/>
      <c r="AA21" s="28"/>
      <c r="AB21" s="28"/>
      <c r="AC21" s="28"/>
      <c r="AD21" s="28"/>
      <c r="AE21" s="28"/>
      <c r="AF21" s="28"/>
      <c r="AG21" s="28">
        <v>0.147619</v>
      </c>
      <c r="AH21" s="28"/>
      <c r="AI21" s="28">
        <v>10.059049999999999</v>
      </c>
      <c r="AJ21" s="28"/>
      <c r="AK21" s="28">
        <v>0.89380950000000003</v>
      </c>
      <c r="AL21" s="28">
        <v>0.80452380000000001</v>
      </c>
      <c r="AM21" s="28"/>
      <c r="AN21" s="28"/>
      <c r="AO21" s="28"/>
      <c r="AP21" s="28">
        <v>0.17785709999999999</v>
      </c>
      <c r="AQ21" s="28"/>
      <c r="AR21" s="28"/>
      <c r="AS21" s="28"/>
      <c r="AT21" s="28"/>
      <c r="AU21" s="28"/>
      <c r="AV21" s="28"/>
      <c r="AW21" s="28"/>
      <c r="AX21" s="28"/>
      <c r="AY21" s="28"/>
      <c r="BA21" s="28">
        <f t="shared" si="0"/>
        <v>2.1839584749999998</v>
      </c>
      <c r="BB21" s="28">
        <f t="shared" ref="BB21:BB25" si="1">STDEV(C21:AY21)</f>
        <v>3.1709541368283243</v>
      </c>
    </row>
    <row r="22" spans="1:54" x14ac:dyDescent="0.15">
      <c r="B22" s="12">
        <v>2000</v>
      </c>
      <c r="D22" s="28"/>
      <c r="E22" s="28"/>
      <c r="F22" s="28"/>
      <c r="G22" s="28"/>
      <c r="H22" s="28">
        <v>1.943254</v>
      </c>
      <c r="I22" s="28"/>
      <c r="J22" s="28"/>
      <c r="K22" s="28"/>
      <c r="L22" s="28"/>
      <c r="M22" s="28"/>
      <c r="N22" s="28"/>
      <c r="O22" s="28"/>
      <c r="P22" s="28">
        <v>3.237644</v>
      </c>
      <c r="Q22" s="28"/>
      <c r="R22" s="28"/>
      <c r="S22" s="28">
        <v>4.5586130000000002</v>
      </c>
      <c r="T22" s="28">
        <v>3.4076900000000001</v>
      </c>
      <c r="U22" s="28">
        <v>1.248124</v>
      </c>
      <c r="V22" s="28">
        <v>6.6944090000000003</v>
      </c>
      <c r="W22" s="28"/>
      <c r="X22" s="28"/>
      <c r="Y22" s="28">
        <v>1.2331650000000001</v>
      </c>
      <c r="Z22" s="28"/>
      <c r="AA22" s="28"/>
      <c r="AB22" s="28"/>
      <c r="AC22" s="28">
        <v>1.09684</v>
      </c>
      <c r="AD22" s="28"/>
      <c r="AE22" s="28">
        <v>0.36871559999999998</v>
      </c>
      <c r="AF22" s="28"/>
      <c r="AG22" s="28"/>
      <c r="AH22" s="28"/>
      <c r="AI22" s="28">
        <v>11.43732</v>
      </c>
      <c r="AJ22" s="28"/>
      <c r="AK22" s="28">
        <v>1.093844</v>
      </c>
      <c r="AL22" s="28"/>
      <c r="AM22" s="28">
        <v>0.39436330000000003</v>
      </c>
      <c r="AN22" s="28"/>
      <c r="AO22" s="28"/>
      <c r="AP22" s="28">
        <v>0.41213640000000001</v>
      </c>
      <c r="AQ22" s="28">
        <v>0.72255389999999997</v>
      </c>
      <c r="AR22" s="28"/>
      <c r="AS22" s="28"/>
      <c r="AT22" s="28"/>
      <c r="AU22" s="28"/>
      <c r="AV22" s="28"/>
      <c r="AW22" s="28"/>
      <c r="AX22" s="28"/>
      <c r="AY22" s="28"/>
      <c r="BA22" s="28">
        <f t="shared" si="0"/>
        <v>2.7034765857142857</v>
      </c>
      <c r="BB22" s="28">
        <f t="shared" si="1"/>
        <v>3.1184038844223374</v>
      </c>
    </row>
    <row r="23" spans="1:54" x14ac:dyDescent="0.15">
      <c r="B23" s="12">
        <v>2003</v>
      </c>
      <c r="D23" s="28"/>
      <c r="E23" s="28"/>
      <c r="F23" s="28"/>
      <c r="G23" s="28"/>
      <c r="H23" s="28">
        <v>0.95234940000000001</v>
      </c>
      <c r="I23" s="28"/>
      <c r="J23" s="28">
        <v>0.74023459999999996</v>
      </c>
      <c r="K23" s="28">
        <v>0.65825290000000003</v>
      </c>
      <c r="L23" s="28"/>
      <c r="M23" s="28"/>
      <c r="N23" s="28">
        <v>0.52267600000000003</v>
      </c>
      <c r="O23" s="28"/>
      <c r="P23" s="28">
        <v>4.4345330000000001</v>
      </c>
      <c r="Q23" s="28"/>
      <c r="R23" s="28"/>
      <c r="S23" s="28">
        <v>4.3362980000000002</v>
      </c>
      <c r="T23" s="28">
        <v>1.787337</v>
      </c>
      <c r="U23" s="28">
        <v>1.789606</v>
      </c>
      <c r="V23" s="28">
        <v>3.5793140000000001</v>
      </c>
      <c r="W23" s="28">
        <v>1.392895</v>
      </c>
      <c r="X23" s="28">
        <v>0.3095543</v>
      </c>
      <c r="Y23" s="28">
        <v>0.99845139999999999</v>
      </c>
      <c r="Z23" s="28"/>
      <c r="AA23" s="28"/>
      <c r="AB23" s="28"/>
      <c r="AC23" s="28"/>
      <c r="AD23" s="28"/>
      <c r="AE23" s="28">
        <v>0.22339829999999999</v>
      </c>
      <c r="AF23" s="28"/>
      <c r="AG23" s="28"/>
      <c r="AH23" s="28"/>
      <c r="AI23" s="28">
        <v>4.3716030000000003</v>
      </c>
      <c r="AJ23" s="28"/>
      <c r="AK23" s="28">
        <v>1.419805</v>
      </c>
      <c r="AL23" s="28"/>
      <c r="AM23" s="28">
        <v>0.16346330000000001</v>
      </c>
      <c r="AN23" s="28"/>
      <c r="AO23" s="28"/>
      <c r="AP23" s="28">
        <v>0.23771819999999999</v>
      </c>
      <c r="AQ23" s="28"/>
      <c r="AR23" s="28"/>
      <c r="AS23" s="28"/>
      <c r="AT23" s="28"/>
      <c r="AU23" s="28"/>
      <c r="AV23" s="28"/>
      <c r="AW23" s="28"/>
      <c r="AX23" s="28"/>
      <c r="AY23" s="28"/>
      <c r="BA23" s="28">
        <f t="shared" si="0"/>
        <v>1.6422052588235292</v>
      </c>
      <c r="BB23" s="28">
        <f t="shared" si="1"/>
        <v>1.5468769455237519</v>
      </c>
    </row>
    <row r="24" spans="1:54" x14ac:dyDescent="0.15">
      <c r="B24" s="12">
        <v>2007</v>
      </c>
      <c r="D24" s="28">
        <v>0.12933059999999999</v>
      </c>
      <c r="E24" s="28">
        <v>0.2624165</v>
      </c>
      <c r="F24" s="28"/>
      <c r="G24" s="28"/>
      <c r="H24" s="28"/>
      <c r="I24" s="28">
        <v>0.1497684</v>
      </c>
      <c r="J24" s="28"/>
      <c r="K24" s="28"/>
      <c r="L24" s="28"/>
      <c r="M24" s="28"/>
      <c r="N24" s="28"/>
      <c r="O24" s="28">
        <v>1.3500019999999999</v>
      </c>
      <c r="P24" s="28">
        <v>5.8716290000000004</v>
      </c>
      <c r="Q24" s="28"/>
      <c r="R24" s="28"/>
      <c r="S24" s="28">
        <v>3.3084739999999999</v>
      </c>
      <c r="T24" s="28">
        <v>0.61766089999999996</v>
      </c>
      <c r="U24" s="28">
        <v>2.0252509999999999</v>
      </c>
      <c r="V24" s="28">
        <v>3.4029500000000001</v>
      </c>
      <c r="W24" s="28">
        <v>1.84002</v>
      </c>
      <c r="X24" s="28"/>
      <c r="Y24" s="28">
        <v>1.7949520000000001</v>
      </c>
      <c r="Z24" s="28"/>
      <c r="AA24" s="28"/>
      <c r="AB24" s="28"/>
      <c r="AC24" s="28"/>
      <c r="AD24" s="28">
        <v>0.16857730000000001</v>
      </c>
      <c r="AE24" s="28">
        <v>0.22585279999999999</v>
      </c>
      <c r="AF24" s="28"/>
      <c r="AG24" s="28"/>
      <c r="AH24" s="28"/>
      <c r="AI24" s="28">
        <v>5.8753590000000004</v>
      </c>
      <c r="AJ24" s="28"/>
      <c r="AK24" s="28">
        <v>1.1573040000000001</v>
      </c>
      <c r="AL24" s="28"/>
      <c r="AM24" s="28"/>
      <c r="AN24" s="28"/>
      <c r="AO24" s="28">
        <v>0.5084805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BA24" s="28">
        <f t="shared" si="0"/>
        <v>1.7930017499999997</v>
      </c>
      <c r="BB24" s="28">
        <f t="shared" si="1"/>
        <v>1.9110692545726575</v>
      </c>
    </row>
    <row r="25" spans="1:54" x14ac:dyDescent="0.15">
      <c r="B25" s="12">
        <v>2011</v>
      </c>
      <c r="D25" s="28">
        <v>0.63250830000000002</v>
      </c>
      <c r="E25" s="28">
        <v>0.58585410000000004</v>
      </c>
      <c r="F25" s="28"/>
      <c r="G25" s="28"/>
      <c r="H25" s="28"/>
      <c r="I25" s="28"/>
      <c r="J25" s="28"/>
      <c r="K25" s="28"/>
      <c r="L25" s="28"/>
      <c r="M25" s="28"/>
      <c r="N25" s="28">
        <v>0.50419530000000001</v>
      </c>
      <c r="O25" s="28">
        <v>2.5457339999999999</v>
      </c>
      <c r="P25" s="28">
        <v>6.742083</v>
      </c>
      <c r="Q25" s="28"/>
      <c r="R25" s="28"/>
      <c r="S25" s="28"/>
      <c r="T25" s="28">
        <v>2.1496949999999999</v>
      </c>
      <c r="U25" s="28">
        <v>1.105434</v>
      </c>
      <c r="V25" s="28">
        <v>2.673994</v>
      </c>
      <c r="W25" s="28">
        <v>1.046003</v>
      </c>
      <c r="X25" s="28"/>
      <c r="Y25" s="28"/>
      <c r="Z25" s="28"/>
      <c r="AA25" s="28"/>
      <c r="AB25" s="28"/>
      <c r="AC25" s="28"/>
      <c r="AD25" s="28"/>
      <c r="AE25" s="28">
        <v>0.27683869999999999</v>
      </c>
      <c r="AF25" s="28"/>
      <c r="AG25" s="28"/>
      <c r="AH25" s="28"/>
      <c r="AI25" s="28">
        <v>7.6560569999999997</v>
      </c>
      <c r="AJ25" s="28"/>
      <c r="AK25" s="28">
        <v>1.00613</v>
      </c>
      <c r="AL25" s="28"/>
      <c r="AM25" s="28"/>
      <c r="AN25" s="28"/>
      <c r="AO25" s="28"/>
      <c r="AP25" s="28"/>
      <c r="AQ25" s="28"/>
      <c r="AR25" s="28">
        <v>1.2251970000000001</v>
      </c>
      <c r="AS25" s="28">
        <v>0.34808040000000001</v>
      </c>
      <c r="AT25" s="28">
        <v>1.4223699999999999</v>
      </c>
      <c r="AU25" s="28">
        <v>0.12615109999999999</v>
      </c>
      <c r="AV25" s="28">
        <v>0.2272573</v>
      </c>
      <c r="AW25" s="28">
        <v>0.76011169999999995</v>
      </c>
      <c r="AX25" s="28">
        <v>0.23738580000000001</v>
      </c>
      <c r="AY25" s="28">
        <v>1.4016200000000001</v>
      </c>
      <c r="BA25" s="28">
        <f t="shared" si="0"/>
        <v>1.633634985</v>
      </c>
      <c r="BB25" s="28">
        <f t="shared" si="1"/>
        <v>2.0476172776545951</v>
      </c>
    </row>
    <row r="26" spans="1:54" x14ac:dyDescent="0.15">
      <c r="D26" s="28"/>
      <c r="E26" s="26"/>
      <c r="F26" s="26"/>
      <c r="G26" s="28"/>
      <c r="H26" s="28"/>
      <c r="I26" s="28"/>
      <c r="J26" s="28"/>
      <c r="K26" s="28"/>
      <c r="L26" s="26"/>
      <c r="M26" s="26"/>
      <c r="N26" s="24"/>
      <c r="O26" s="28"/>
    </row>
    <row r="27" spans="1:54" x14ac:dyDescent="0.15">
      <c r="D27" s="28">
        <f>AVERAGE(D19:D25)</f>
        <v>0.38091944999999999</v>
      </c>
      <c r="E27" s="28">
        <f t="shared" ref="E27:AY27" si="2">AVERAGE(E19:E25)</f>
        <v>0.42413529999999999</v>
      </c>
      <c r="F27" s="28">
        <f t="shared" si="2"/>
        <v>0.67047619999999997</v>
      </c>
      <c r="G27" s="28">
        <f t="shared" si="2"/>
        <v>0.21690480000000001</v>
      </c>
      <c r="H27" s="28">
        <f t="shared" si="2"/>
        <v>1.4478017000000001</v>
      </c>
      <c r="I27" s="28">
        <f t="shared" si="2"/>
        <v>0.1497684</v>
      </c>
      <c r="J27" s="28">
        <f t="shared" si="2"/>
        <v>0.74023459999999996</v>
      </c>
      <c r="K27" s="28">
        <f t="shared" si="2"/>
        <v>0.65825290000000003</v>
      </c>
      <c r="L27" s="28">
        <f t="shared" si="2"/>
        <v>0.19690479999999999</v>
      </c>
      <c r="M27" s="28">
        <f t="shared" si="2"/>
        <v>2.0649999999999999</v>
      </c>
      <c r="N27" s="28">
        <f t="shared" si="2"/>
        <v>0.40379836666666669</v>
      </c>
      <c r="O27" s="28">
        <f t="shared" si="2"/>
        <v>1.9478679999999999</v>
      </c>
      <c r="P27" s="28">
        <f t="shared" si="2"/>
        <v>4.9432038333333326</v>
      </c>
      <c r="Q27" s="28">
        <f t="shared" si="2"/>
        <v>0.81595214999999999</v>
      </c>
      <c r="R27" s="28">
        <f t="shared" si="2"/>
        <v>0.88845235</v>
      </c>
      <c r="S27" s="28">
        <f t="shared" si="2"/>
        <v>3.3542960000000002</v>
      </c>
      <c r="T27" s="28">
        <f t="shared" si="2"/>
        <v>2.7225399833333337</v>
      </c>
      <c r="U27" s="28">
        <f t="shared" si="2"/>
        <v>1.8644976666666666</v>
      </c>
      <c r="V27" s="28">
        <f t="shared" si="2"/>
        <v>5.1030873333333338</v>
      </c>
      <c r="W27" s="28">
        <f t="shared" si="2"/>
        <v>1.4263060000000001</v>
      </c>
      <c r="X27" s="28">
        <f t="shared" si="2"/>
        <v>0.30263430000000002</v>
      </c>
      <c r="Y27" s="28">
        <f t="shared" si="2"/>
        <v>1.6457898800000001</v>
      </c>
      <c r="Z27" s="28" t="e">
        <f t="shared" si="2"/>
        <v>#DIV/0!</v>
      </c>
      <c r="AA27" s="28">
        <f t="shared" si="2"/>
        <v>0.62428570000000005</v>
      </c>
      <c r="AB27" s="28" t="e">
        <f t="shared" si="2"/>
        <v>#DIV/0!</v>
      </c>
      <c r="AC27" s="28">
        <f t="shared" si="2"/>
        <v>1.09684</v>
      </c>
      <c r="AD27" s="28">
        <f t="shared" si="2"/>
        <v>0.16857730000000001</v>
      </c>
      <c r="AE27" s="28">
        <f t="shared" si="2"/>
        <v>0.27370134999999995</v>
      </c>
      <c r="AF27" s="28">
        <f t="shared" si="2"/>
        <v>0.6426191</v>
      </c>
      <c r="AG27" s="28">
        <f t="shared" si="2"/>
        <v>0.147619</v>
      </c>
      <c r="AH27" s="28" t="e">
        <f t="shared" si="2"/>
        <v>#DIV/0!</v>
      </c>
      <c r="AI27" s="28">
        <f t="shared" si="2"/>
        <v>7.0078346666666667</v>
      </c>
      <c r="AJ27" s="28" t="e">
        <f t="shared" si="2"/>
        <v>#DIV/0!</v>
      </c>
      <c r="AK27" s="28">
        <f t="shared" si="2"/>
        <v>1.1141785</v>
      </c>
      <c r="AL27" s="28">
        <f t="shared" si="2"/>
        <v>0.80452380000000001</v>
      </c>
      <c r="AM27" s="28">
        <f t="shared" si="2"/>
        <v>0.27891330000000003</v>
      </c>
      <c r="AN27" s="28" t="e">
        <f t="shared" si="2"/>
        <v>#DIV/0!</v>
      </c>
      <c r="AO27" s="28">
        <f t="shared" si="2"/>
        <v>0.5084805</v>
      </c>
      <c r="AP27" s="28">
        <f t="shared" si="2"/>
        <v>0.27590390000000004</v>
      </c>
      <c r="AQ27" s="28">
        <f t="shared" si="2"/>
        <v>0.72255389999999997</v>
      </c>
      <c r="AR27" s="28">
        <f t="shared" si="2"/>
        <v>1.2251970000000001</v>
      </c>
      <c r="AS27" s="28">
        <f t="shared" si="2"/>
        <v>0.34808040000000001</v>
      </c>
      <c r="AT27" s="28">
        <f t="shared" si="2"/>
        <v>1.4223699999999999</v>
      </c>
      <c r="AU27" s="28">
        <f t="shared" si="2"/>
        <v>0.12615109999999999</v>
      </c>
      <c r="AV27" s="28">
        <f t="shared" si="2"/>
        <v>0.2272573</v>
      </c>
      <c r="AW27" s="28">
        <f t="shared" si="2"/>
        <v>0.76011169999999995</v>
      </c>
      <c r="AX27" s="28">
        <f t="shared" si="2"/>
        <v>0.23738580000000001</v>
      </c>
      <c r="AY27" s="28">
        <f t="shared" si="2"/>
        <v>1.4016200000000001</v>
      </c>
    </row>
    <row r="28" spans="1:54" x14ac:dyDescent="0.15">
      <c r="D28" s="28"/>
      <c r="E28" s="28"/>
      <c r="F28" s="26"/>
      <c r="G28" s="28"/>
      <c r="H28" s="28"/>
      <c r="I28" s="28"/>
      <c r="J28" s="28"/>
      <c r="K28" s="28"/>
      <c r="L28" s="26"/>
      <c r="M28" s="26"/>
      <c r="N28" s="24"/>
      <c r="O28" s="28"/>
    </row>
    <row r="29" spans="1:54" x14ac:dyDescent="0.15">
      <c r="D29" s="28"/>
      <c r="E29" s="28"/>
      <c r="F29" s="26"/>
      <c r="G29" s="28"/>
      <c r="H29" s="28"/>
      <c r="I29" s="28"/>
      <c r="J29" s="28"/>
      <c r="K29" s="28"/>
      <c r="L29" s="26"/>
      <c r="M29" s="26"/>
      <c r="N29" s="24"/>
      <c r="O29" s="28"/>
    </row>
    <row r="30" spans="1:54" x14ac:dyDescent="0.15">
      <c r="A30" s="47" t="s">
        <v>104</v>
      </c>
      <c r="B30" s="25"/>
      <c r="C30" s="25"/>
      <c r="R30" s="27"/>
    </row>
    <row r="31" spans="1:54" x14ac:dyDescent="0.15">
      <c r="R31" s="27"/>
    </row>
    <row r="32" spans="1:54" x14ac:dyDescent="0.15">
      <c r="D32" s="24">
        <v>8.01</v>
      </c>
      <c r="E32" s="24">
        <v>8.02</v>
      </c>
      <c r="F32" s="24">
        <v>8.0299999999999994</v>
      </c>
      <c r="G32" s="24">
        <v>8.0399999999999991</v>
      </c>
      <c r="H32" s="24">
        <v>8.0500000000000007</v>
      </c>
      <c r="I32" s="24">
        <v>8.06</v>
      </c>
      <c r="J32" s="24">
        <v>8.07</v>
      </c>
      <c r="K32" s="24">
        <v>8.08</v>
      </c>
      <c r="L32" s="24">
        <v>8.09</v>
      </c>
      <c r="M32" s="28">
        <v>8.1</v>
      </c>
      <c r="N32" s="28">
        <v>8.11</v>
      </c>
      <c r="O32" s="28">
        <v>8.1199999999999992</v>
      </c>
      <c r="P32" s="28">
        <v>8.1300000000000008</v>
      </c>
      <c r="Q32" s="28">
        <v>8.14</v>
      </c>
      <c r="R32" s="28">
        <v>8.15</v>
      </c>
      <c r="S32" s="28">
        <v>8.16</v>
      </c>
      <c r="T32" s="28">
        <v>8.17</v>
      </c>
      <c r="U32" s="28">
        <v>8.18</v>
      </c>
      <c r="V32" s="28">
        <v>8.19</v>
      </c>
      <c r="W32" s="28">
        <v>8.1999999999999993</v>
      </c>
      <c r="X32" s="28">
        <v>8.2100000000000009</v>
      </c>
      <c r="Y32" s="28">
        <v>8.2200000000000006</v>
      </c>
      <c r="Z32" s="28">
        <v>8.23</v>
      </c>
      <c r="AA32" s="28">
        <v>8.24</v>
      </c>
      <c r="AB32" s="28">
        <v>8.2499999999999947</v>
      </c>
      <c r="AC32" s="28">
        <v>8.2599999999999945</v>
      </c>
      <c r="AD32" s="28">
        <v>8.2699999999999942</v>
      </c>
      <c r="AE32" s="28">
        <v>8.279999999999994</v>
      </c>
      <c r="AF32" s="28">
        <v>8.2899999999999938</v>
      </c>
      <c r="AG32" s="28">
        <v>8.2999999999999936</v>
      </c>
      <c r="AH32" s="28">
        <v>8.3099999999999934</v>
      </c>
      <c r="AI32" s="28">
        <v>8.3199999999999932</v>
      </c>
      <c r="AJ32" s="28">
        <v>8.329999999999993</v>
      </c>
      <c r="AK32" s="28">
        <v>8.3399999999999928</v>
      </c>
      <c r="AL32" s="28">
        <v>8.3499999999999925</v>
      </c>
      <c r="AM32" s="28">
        <v>8.3599999999999923</v>
      </c>
      <c r="AN32" s="28">
        <v>8.3699999999999921</v>
      </c>
      <c r="AO32" s="28">
        <v>8.3799999999999919</v>
      </c>
      <c r="AP32" s="28">
        <v>8.3899999999999917</v>
      </c>
      <c r="AQ32" s="28">
        <v>8.4</v>
      </c>
      <c r="AR32" s="28">
        <v>8.41</v>
      </c>
      <c r="AS32" s="28">
        <v>8.42</v>
      </c>
      <c r="AT32" s="28">
        <v>8.43</v>
      </c>
      <c r="AU32" s="28">
        <v>8.44</v>
      </c>
      <c r="AV32" s="28">
        <v>8.4499999999999993</v>
      </c>
      <c r="AW32" s="28">
        <v>8.4599999999999991</v>
      </c>
      <c r="AX32" s="28">
        <v>8.4699999999999989</v>
      </c>
      <c r="AY32" s="28">
        <v>8.4799999999999986</v>
      </c>
      <c r="BB32" s="22" t="s">
        <v>0</v>
      </c>
    </row>
    <row r="33" spans="1:54" x14ac:dyDescent="0.15">
      <c r="D33" s="29" t="s">
        <v>34</v>
      </c>
      <c r="E33" s="24" t="s">
        <v>35</v>
      </c>
      <c r="F33" s="24" t="s">
        <v>36</v>
      </c>
      <c r="G33" s="24" t="s">
        <v>37</v>
      </c>
      <c r="H33" s="24" t="s">
        <v>38</v>
      </c>
      <c r="I33" s="24" t="s">
        <v>39</v>
      </c>
      <c r="J33" s="24" t="s">
        <v>40</v>
      </c>
      <c r="K33" s="24" t="s">
        <v>41</v>
      </c>
      <c r="L33" s="24" t="s">
        <v>42</v>
      </c>
      <c r="M33" s="24" t="s">
        <v>43</v>
      </c>
      <c r="N33" s="24" t="s">
        <v>44</v>
      </c>
      <c r="O33" s="24" t="s">
        <v>45</v>
      </c>
      <c r="P33" s="24" t="s">
        <v>46</v>
      </c>
      <c r="Q33" s="24" t="s">
        <v>47</v>
      </c>
      <c r="R33" s="24" t="s">
        <v>48</v>
      </c>
      <c r="S33" s="24" t="s">
        <v>49</v>
      </c>
      <c r="T33" s="24" t="s">
        <v>50</v>
      </c>
      <c r="U33" s="24" t="s">
        <v>51</v>
      </c>
      <c r="V33" s="24" t="s">
        <v>52</v>
      </c>
      <c r="W33" s="24" t="s">
        <v>53</v>
      </c>
      <c r="X33" s="24" t="s">
        <v>54</v>
      </c>
      <c r="Y33" s="24" t="s">
        <v>55</v>
      </c>
      <c r="Z33" s="24" t="s">
        <v>56</v>
      </c>
      <c r="AA33" s="24" t="s">
        <v>57</v>
      </c>
      <c r="AB33" s="24" t="s">
        <v>58</v>
      </c>
      <c r="AC33" s="24" t="s">
        <v>59</v>
      </c>
      <c r="AD33" s="24" t="s">
        <v>60</v>
      </c>
      <c r="AE33" s="24" t="s">
        <v>61</v>
      </c>
      <c r="AF33" s="24" t="s">
        <v>62</v>
      </c>
      <c r="AG33" s="24" t="s">
        <v>63</v>
      </c>
      <c r="AH33" s="24" t="s">
        <v>64</v>
      </c>
      <c r="AI33" s="24" t="s">
        <v>65</v>
      </c>
      <c r="AJ33" s="24" t="s">
        <v>66</v>
      </c>
      <c r="AK33" s="24" t="s">
        <v>67</v>
      </c>
      <c r="AL33" s="24" t="s">
        <v>68</v>
      </c>
      <c r="AM33" s="24" t="s">
        <v>69</v>
      </c>
      <c r="AN33" s="24" t="s">
        <v>70</v>
      </c>
      <c r="AO33" s="24" t="s">
        <v>71</v>
      </c>
      <c r="AP33" s="24" t="s">
        <v>72</v>
      </c>
      <c r="AQ33" s="30" t="s">
        <v>88</v>
      </c>
      <c r="AR33" s="30" t="s">
        <v>96</v>
      </c>
      <c r="AS33" s="22" t="s">
        <v>93</v>
      </c>
      <c r="AT33" s="30" t="s">
        <v>90</v>
      </c>
      <c r="AU33" s="30" t="s">
        <v>89</v>
      </c>
      <c r="AV33" s="30" t="s">
        <v>95</v>
      </c>
      <c r="AW33" s="30" t="s">
        <v>91</v>
      </c>
      <c r="AX33" s="30" t="s">
        <v>94</v>
      </c>
      <c r="AY33" s="30" t="s">
        <v>92</v>
      </c>
      <c r="BA33" s="30" t="s">
        <v>2</v>
      </c>
      <c r="BB33" s="22" t="s">
        <v>1</v>
      </c>
    </row>
    <row r="34" spans="1:54" x14ac:dyDescent="0.1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54" x14ac:dyDescent="0.15">
      <c r="B35" s="12">
        <v>1990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>
        <v>5.713095</v>
      </c>
      <c r="Q35" s="28"/>
      <c r="R35" s="28"/>
      <c r="S35" s="28"/>
      <c r="T35" s="28"/>
      <c r="U35" s="28"/>
      <c r="V35" s="28"/>
      <c r="W35" s="28"/>
      <c r="X35" s="28"/>
      <c r="Y35" s="28"/>
      <c r="Z35" s="28">
        <v>0.46380949999999999</v>
      </c>
      <c r="AA35" s="28"/>
      <c r="AB35" s="28">
        <v>2.8766669999999999</v>
      </c>
      <c r="AC35" s="28"/>
      <c r="AD35" s="28"/>
      <c r="AE35" s="28"/>
      <c r="AF35" s="28"/>
      <c r="AG35" s="28"/>
      <c r="AH35" s="28">
        <v>0.50238099999999997</v>
      </c>
      <c r="AI35" s="28">
        <v>3.5095239999999999</v>
      </c>
      <c r="AJ35" s="28">
        <v>1.734524</v>
      </c>
      <c r="AK35" s="28"/>
      <c r="AL35" s="28"/>
      <c r="AM35" s="28"/>
      <c r="AN35" s="28">
        <v>2.024524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BA35" s="28">
        <f t="shared" ref="BA35:BA39" si="3">AVERAGE(D35:AY35)</f>
        <v>2.4035034999999998</v>
      </c>
      <c r="BB35" s="28">
        <f>STDEV(C35:AY35)</f>
        <v>1.8424801920015093</v>
      </c>
    </row>
    <row r="36" spans="1:54" x14ac:dyDescent="0.15">
      <c r="B36" s="12">
        <v>1992</v>
      </c>
      <c r="D36" s="28"/>
      <c r="E36" s="28"/>
      <c r="F36" s="28"/>
      <c r="G36" s="28">
        <v>4.95238E-2</v>
      </c>
      <c r="H36" s="28"/>
      <c r="I36" s="28"/>
      <c r="J36" s="28"/>
      <c r="K36" s="28"/>
      <c r="L36" s="28">
        <v>0.3940476</v>
      </c>
      <c r="M36" s="28">
        <v>1.188571</v>
      </c>
      <c r="N36" s="28"/>
      <c r="O36" s="28"/>
      <c r="P36" s="28">
        <v>4.1871429999999998</v>
      </c>
      <c r="Q36" s="28">
        <v>0.74404760000000003</v>
      </c>
      <c r="R36" s="28"/>
      <c r="S36" s="28">
        <v>1.244286</v>
      </c>
      <c r="T36" s="28">
        <v>1.889524</v>
      </c>
      <c r="U36" s="28">
        <v>0.8764286</v>
      </c>
      <c r="V36" s="28">
        <v>1.5407139999999999</v>
      </c>
      <c r="W36" s="28"/>
      <c r="X36" s="28"/>
      <c r="Y36" s="28">
        <v>2.3854760000000002</v>
      </c>
      <c r="Z36" s="28"/>
      <c r="AA36" s="28">
        <v>0.39571430000000002</v>
      </c>
      <c r="AB36" s="28"/>
      <c r="AC36" s="28"/>
      <c r="AD36" s="28"/>
      <c r="AE36" s="28"/>
      <c r="AF36" s="28">
        <v>0.46500000000000002</v>
      </c>
      <c r="AG36" s="28"/>
      <c r="AH36" s="28"/>
      <c r="AI36" s="28">
        <v>1.4145239999999999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BA36" s="28">
        <f t="shared" si="3"/>
        <v>1.2903846076923078</v>
      </c>
      <c r="BB36" s="28">
        <f>STDEV(C36:AY36)</f>
        <v>1.0929571059679641</v>
      </c>
    </row>
    <row r="37" spans="1:54" x14ac:dyDescent="0.15">
      <c r="B37" s="12">
        <v>1995</v>
      </c>
      <c r="D37" s="28"/>
      <c r="E37" s="28"/>
      <c r="F37" s="28">
        <v>0.54285709999999998</v>
      </c>
      <c r="G37" s="28"/>
      <c r="H37" s="28"/>
      <c r="I37" s="28"/>
      <c r="J37" s="28"/>
      <c r="K37" s="28"/>
      <c r="L37" s="28"/>
      <c r="M37" s="28"/>
      <c r="N37" s="28">
        <v>0.29880950000000001</v>
      </c>
      <c r="O37" s="28"/>
      <c r="P37" s="28">
        <v>4.7307139999999999</v>
      </c>
      <c r="Q37" s="28">
        <v>0.22857140000000001</v>
      </c>
      <c r="R37" s="28">
        <v>0.4845238</v>
      </c>
      <c r="S37" s="28"/>
      <c r="T37" s="28"/>
      <c r="U37" s="28">
        <v>1.0440480000000001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>
        <v>0.27142860000000002</v>
      </c>
      <c r="AH37" s="28"/>
      <c r="AI37" s="28">
        <v>4.0007140000000003</v>
      </c>
      <c r="AJ37" s="28"/>
      <c r="AK37" s="28"/>
      <c r="AL37" s="28">
        <v>0.76809519999999998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BA37" s="28">
        <f t="shared" si="3"/>
        <v>1.3744179555555553</v>
      </c>
      <c r="BB37" s="28">
        <f t="shared" ref="BB37:BB41" si="4">STDEV(C37:AY37)</f>
        <v>1.7251381866407995</v>
      </c>
    </row>
    <row r="38" spans="1:54" x14ac:dyDescent="0.15">
      <c r="B38" s="12">
        <v>2000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O38" s="28"/>
      <c r="P38" s="28">
        <v>2.7413949999999998</v>
      </c>
      <c r="Q38" s="28"/>
      <c r="R38" s="28"/>
      <c r="S38" s="28">
        <v>2.583399</v>
      </c>
      <c r="T38" s="28"/>
      <c r="U38" s="28">
        <v>0.94388810000000001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>
        <v>3.6973280000000002</v>
      </c>
      <c r="AJ38" s="28"/>
      <c r="AK38" s="28">
        <v>0.61425359999999996</v>
      </c>
      <c r="AL38" s="28"/>
      <c r="AM38" s="28">
        <v>0.1004105</v>
      </c>
      <c r="AN38" s="28"/>
      <c r="AO38" s="28"/>
      <c r="AP38" s="28">
        <v>0.19640360000000001</v>
      </c>
      <c r="AQ38" s="28">
        <v>0.32216719999999999</v>
      </c>
      <c r="AR38" s="28"/>
      <c r="AS38" s="28"/>
      <c r="AT38" s="28"/>
      <c r="AU38" s="28"/>
      <c r="AV38" s="28"/>
      <c r="AW38" s="28"/>
      <c r="AX38" s="28"/>
      <c r="AY38" s="28"/>
      <c r="BA38" s="28">
        <f t="shared" si="3"/>
        <v>1.3999056250000002</v>
      </c>
      <c r="BB38" s="28">
        <f t="shared" si="4"/>
        <v>1.3939781605867889</v>
      </c>
    </row>
    <row r="39" spans="1:54" x14ac:dyDescent="0.15">
      <c r="B39" s="12">
        <v>2003</v>
      </c>
      <c r="D39" s="28"/>
      <c r="E39" s="28"/>
      <c r="F39" s="28"/>
      <c r="G39" s="28"/>
      <c r="H39" s="28"/>
      <c r="I39" s="28"/>
      <c r="J39" s="28">
        <v>0.33569110000000002</v>
      </c>
      <c r="K39" s="28">
        <v>0.2626715</v>
      </c>
      <c r="L39" s="28"/>
      <c r="M39" s="28"/>
      <c r="N39" s="28">
        <v>0.63389180000000001</v>
      </c>
      <c r="O39" s="28"/>
      <c r="P39" s="28">
        <v>4.0565819999999997</v>
      </c>
      <c r="Q39" s="28"/>
      <c r="R39" s="28"/>
      <c r="S39" s="28">
        <v>1.732556</v>
      </c>
      <c r="T39" s="28">
        <v>0.78437950000000001</v>
      </c>
      <c r="U39" s="28">
        <v>0.82728880000000005</v>
      </c>
      <c r="V39" s="28">
        <v>1.6443460000000001</v>
      </c>
      <c r="W39" s="28">
        <v>0.56467529999999999</v>
      </c>
      <c r="X39" s="28">
        <v>0.2166421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>
        <v>3.4793970000000001</v>
      </c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BA39" s="28">
        <f t="shared" si="3"/>
        <v>1.3216473727272726</v>
      </c>
      <c r="BB39" s="28">
        <f t="shared" si="4"/>
        <v>1.3153847007307771</v>
      </c>
    </row>
    <row r="40" spans="1:54" x14ac:dyDescent="0.15">
      <c r="B40" s="12">
        <v>2007</v>
      </c>
      <c r="D40" s="28"/>
      <c r="E40" s="28">
        <v>8.1991599999999998E-2</v>
      </c>
      <c r="F40" s="28"/>
      <c r="G40" s="28"/>
      <c r="H40" s="28"/>
      <c r="I40" s="28">
        <v>0.2973809</v>
      </c>
      <c r="J40" s="28"/>
      <c r="K40" s="28"/>
      <c r="L40" s="28"/>
      <c r="M40" s="28"/>
      <c r="N40" s="28"/>
      <c r="O40" s="28">
        <v>1.003843</v>
      </c>
      <c r="P40" s="28">
        <v>4.7536240000000003</v>
      </c>
      <c r="Q40" s="28"/>
      <c r="R40" s="28"/>
      <c r="S40" s="28">
        <v>2.2903739999999999</v>
      </c>
      <c r="T40" s="28"/>
      <c r="U40" s="28">
        <v>0.63845050000000003</v>
      </c>
      <c r="V40" s="28">
        <v>2.2095310000000001</v>
      </c>
      <c r="W40" s="28">
        <v>0.46402300000000002</v>
      </c>
      <c r="X40" s="28"/>
      <c r="Y40" s="28">
        <v>1.4464049999999999</v>
      </c>
      <c r="Z40" s="28"/>
      <c r="AA40" s="28"/>
      <c r="AB40" s="28"/>
      <c r="AC40" s="28"/>
      <c r="AD40" s="28">
        <v>4.6430100000000002E-2</v>
      </c>
      <c r="AE40" s="28"/>
      <c r="AF40" s="28"/>
      <c r="AG40" s="28"/>
      <c r="AH40" s="28"/>
      <c r="AI40" s="28">
        <v>3.2041900000000001</v>
      </c>
      <c r="AJ40" s="28"/>
      <c r="AK40" s="28">
        <v>0.46701619999999999</v>
      </c>
      <c r="AL40" s="28"/>
      <c r="AM40" s="28"/>
      <c r="AN40" s="28"/>
      <c r="AO40" s="28">
        <v>0.29547220000000002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BA40" s="28">
        <f>AVERAGE(D40:AY40)</f>
        <v>1.3229793461538459</v>
      </c>
      <c r="BB40" s="28">
        <f t="shared" si="4"/>
        <v>1.4248828823596158</v>
      </c>
    </row>
    <row r="41" spans="1:54" x14ac:dyDescent="0.15">
      <c r="B41" s="12">
        <v>2011</v>
      </c>
      <c r="D41" s="28">
        <v>0.1237038</v>
      </c>
      <c r="E41" s="28">
        <v>0.1443189</v>
      </c>
      <c r="F41" s="28"/>
      <c r="G41" s="28"/>
      <c r="H41" s="28"/>
      <c r="I41" s="28"/>
      <c r="J41" s="28"/>
      <c r="K41" s="28"/>
      <c r="L41" s="28"/>
      <c r="M41" s="28"/>
      <c r="N41" s="28">
        <v>0.1163984</v>
      </c>
      <c r="O41" s="28">
        <v>2.4479410000000001</v>
      </c>
      <c r="P41" s="28">
        <v>4.0913019999999998</v>
      </c>
      <c r="Q41" s="28"/>
      <c r="R41" s="28"/>
      <c r="S41" s="28"/>
      <c r="T41" s="28">
        <v>0.51063780000000003</v>
      </c>
      <c r="U41" s="28">
        <v>0.66000599999999998</v>
      </c>
      <c r="V41" s="28">
        <v>1.101121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>
        <v>4.2576999999999998</v>
      </c>
      <c r="AJ41" s="28"/>
      <c r="AK41" s="28">
        <v>0.45601269999999999</v>
      </c>
      <c r="AL41" s="28"/>
      <c r="AM41" s="28"/>
      <c r="AN41" s="28"/>
      <c r="AO41" s="28"/>
      <c r="AP41" s="28"/>
      <c r="AQ41" s="28"/>
      <c r="AR41" s="28">
        <v>1.209001</v>
      </c>
      <c r="AS41" s="28">
        <v>0.45517380000000002</v>
      </c>
      <c r="AT41" s="28">
        <v>0.4452315</v>
      </c>
      <c r="AU41" s="28"/>
      <c r="AV41" s="28"/>
      <c r="AW41" s="28">
        <v>0.29962509999999998</v>
      </c>
      <c r="AX41" s="28"/>
      <c r="AY41" s="28">
        <v>0.70794880000000004</v>
      </c>
      <c r="BA41" s="28">
        <f>AVERAGE(D41:AY41)</f>
        <v>1.1350747866666668</v>
      </c>
      <c r="BB41" s="28">
        <f t="shared" si="4"/>
        <v>1.3668987944076127</v>
      </c>
    </row>
    <row r="42" spans="1:54" x14ac:dyDescent="0.15">
      <c r="D42" s="28"/>
      <c r="E42" s="26"/>
      <c r="F42" s="26"/>
      <c r="G42" s="28"/>
      <c r="H42" s="28"/>
      <c r="I42" s="28"/>
      <c r="J42" s="28"/>
      <c r="K42" s="28"/>
      <c r="L42" s="26"/>
      <c r="M42" s="26"/>
      <c r="N42" s="24"/>
      <c r="O42" s="28"/>
    </row>
    <row r="43" spans="1:54" x14ac:dyDescent="0.15">
      <c r="D43" s="28">
        <f>AVERAGE(D35:D41)</f>
        <v>0.1237038</v>
      </c>
      <c r="E43" s="28">
        <f t="shared" ref="E43:AY43" si="5">AVERAGE(E35:E41)</f>
        <v>0.11315525</v>
      </c>
      <c r="F43" s="28">
        <f t="shared" si="5"/>
        <v>0.54285709999999998</v>
      </c>
      <c r="G43" s="28">
        <f t="shared" si="5"/>
        <v>4.95238E-2</v>
      </c>
      <c r="H43" s="28" t="e">
        <f t="shared" si="5"/>
        <v>#DIV/0!</v>
      </c>
      <c r="I43" s="28">
        <f t="shared" si="5"/>
        <v>0.2973809</v>
      </c>
      <c r="J43" s="28">
        <f t="shared" si="5"/>
        <v>0.33569110000000002</v>
      </c>
      <c r="K43" s="28">
        <f t="shared" si="5"/>
        <v>0.2626715</v>
      </c>
      <c r="L43" s="28">
        <f t="shared" si="5"/>
        <v>0.3940476</v>
      </c>
      <c r="M43" s="28">
        <f t="shared" si="5"/>
        <v>1.188571</v>
      </c>
      <c r="N43" s="28">
        <f t="shared" si="5"/>
        <v>0.34969990000000001</v>
      </c>
      <c r="O43" s="28">
        <f t="shared" si="5"/>
        <v>1.725892</v>
      </c>
      <c r="P43" s="28">
        <f t="shared" si="5"/>
        <v>4.3248364285714285</v>
      </c>
      <c r="Q43" s="28">
        <f t="shared" si="5"/>
        <v>0.48630950000000001</v>
      </c>
      <c r="R43" s="28">
        <f t="shared" si="5"/>
        <v>0.4845238</v>
      </c>
      <c r="S43" s="28">
        <f t="shared" si="5"/>
        <v>1.9626537499999999</v>
      </c>
      <c r="T43" s="28">
        <f t="shared" si="5"/>
        <v>1.0615137666666665</v>
      </c>
      <c r="U43" s="28">
        <f t="shared" si="5"/>
        <v>0.83168500000000012</v>
      </c>
      <c r="V43" s="28">
        <f t="shared" si="5"/>
        <v>1.623928</v>
      </c>
      <c r="W43" s="28">
        <f t="shared" si="5"/>
        <v>0.51434915000000003</v>
      </c>
      <c r="X43" s="28">
        <f t="shared" si="5"/>
        <v>0.2166421</v>
      </c>
      <c r="Y43" s="28">
        <f t="shared" si="5"/>
        <v>1.9159405</v>
      </c>
      <c r="Z43" s="28">
        <f t="shared" si="5"/>
        <v>0.46380949999999999</v>
      </c>
      <c r="AA43" s="28">
        <f t="shared" si="5"/>
        <v>0.39571430000000002</v>
      </c>
      <c r="AB43" s="28">
        <f t="shared" si="5"/>
        <v>2.8766669999999999</v>
      </c>
      <c r="AC43" s="28" t="e">
        <f t="shared" si="5"/>
        <v>#DIV/0!</v>
      </c>
      <c r="AD43" s="28">
        <f t="shared" si="5"/>
        <v>4.6430100000000002E-2</v>
      </c>
      <c r="AE43" s="28" t="e">
        <f t="shared" si="5"/>
        <v>#DIV/0!</v>
      </c>
      <c r="AF43" s="28">
        <f t="shared" si="5"/>
        <v>0.46500000000000002</v>
      </c>
      <c r="AG43" s="28">
        <f t="shared" si="5"/>
        <v>0.27142860000000002</v>
      </c>
      <c r="AH43" s="28">
        <f t="shared" si="5"/>
        <v>0.50238099999999997</v>
      </c>
      <c r="AI43" s="28">
        <f t="shared" si="5"/>
        <v>3.3661967142857145</v>
      </c>
      <c r="AJ43" s="28">
        <f t="shared" si="5"/>
        <v>1.734524</v>
      </c>
      <c r="AK43" s="28">
        <f t="shared" si="5"/>
        <v>0.51242749999999992</v>
      </c>
      <c r="AL43" s="28">
        <f t="shared" si="5"/>
        <v>0.76809519999999998</v>
      </c>
      <c r="AM43" s="28">
        <f t="shared" si="5"/>
        <v>0.1004105</v>
      </c>
      <c r="AN43" s="28">
        <f t="shared" si="5"/>
        <v>2.024524</v>
      </c>
      <c r="AO43" s="28">
        <f t="shared" si="5"/>
        <v>0.29547220000000002</v>
      </c>
      <c r="AP43" s="28">
        <f t="shared" si="5"/>
        <v>0.19640360000000001</v>
      </c>
      <c r="AQ43" s="28">
        <f t="shared" si="5"/>
        <v>0.32216719999999999</v>
      </c>
      <c r="AR43" s="28">
        <f t="shared" si="5"/>
        <v>1.209001</v>
      </c>
      <c r="AS43" s="28">
        <f t="shared" si="5"/>
        <v>0.45517380000000002</v>
      </c>
      <c r="AT43" s="28">
        <f t="shared" si="5"/>
        <v>0.4452315</v>
      </c>
      <c r="AU43" s="28" t="e">
        <f t="shared" si="5"/>
        <v>#DIV/0!</v>
      </c>
      <c r="AV43" s="28" t="e">
        <f t="shared" si="5"/>
        <v>#DIV/0!</v>
      </c>
      <c r="AW43" s="28">
        <f t="shared" si="5"/>
        <v>0.29962509999999998</v>
      </c>
      <c r="AX43" s="28" t="e">
        <f t="shared" si="5"/>
        <v>#DIV/0!</v>
      </c>
      <c r="AY43" s="28">
        <f t="shared" si="5"/>
        <v>0.70794880000000004</v>
      </c>
    </row>
    <row r="46" spans="1:54" x14ac:dyDescent="0.15">
      <c r="A46" s="47" t="s">
        <v>105</v>
      </c>
    </row>
    <row r="47" spans="1:54" x14ac:dyDescent="0.15">
      <c r="D47" s="24"/>
      <c r="E47" s="24"/>
      <c r="F47" s="24"/>
      <c r="G47" s="24"/>
      <c r="H47" s="24"/>
      <c r="I47" s="24"/>
      <c r="J47" s="24"/>
      <c r="K47" s="24"/>
      <c r="L47" s="24"/>
      <c r="M47" s="28"/>
    </row>
    <row r="48" spans="1:54" x14ac:dyDescent="0.15">
      <c r="D48" s="24">
        <v>8.01</v>
      </c>
      <c r="E48" s="24">
        <v>8.02</v>
      </c>
      <c r="F48" s="24">
        <v>8.0299999999999994</v>
      </c>
      <c r="G48" s="24">
        <v>8.0399999999999991</v>
      </c>
      <c r="H48" s="24">
        <v>8.0500000000000007</v>
      </c>
      <c r="I48" s="24">
        <v>8.06</v>
      </c>
      <c r="J48" s="24">
        <v>8.07</v>
      </c>
      <c r="K48" s="24">
        <v>8.08</v>
      </c>
      <c r="L48" s="24">
        <v>8.09</v>
      </c>
      <c r="M48" s="28">
        <v>8.1</v>
      </c>
      <c r="N48" s="28">
        <v>8.11</v>
      </c>
      <c r="O48" s="28">
        <v>8.1199999999999992</v>
      </c>
      <c r="P48" s="28">
        <v>8.1300000000000008</v>
      </c>
      <c r="Q48" s="28">
        <v>8.14</v>
      </c>
      <c r="R48" s="28">
        <v>8.15</v>
      </c>
      <c r="S48" s="28">
        <v>8.16</v>
      </c>
      <c r="T48" s="28">
        <v>8.17</v>
      </c>
      <c r="U48" s="28">
        <v>8.18</v>
      </c>
      <c r="V48" s="28">
        <v>8.19</v>
      </c>
      <c r="W48" s="28">
        <v>8.1999999999999993</v>
      </c>
      <c r="X48" s="28">
        <v>8.2100000000000009</v>
      </c>
      <c r="Y48" s="28">
        <v>8.2200000000000006</v>
      </c>
      <c r="Z48" s="28">
        <v>8.23</v>
      </c>
      <c r="AA48" s="28">
        <v>8.24</v>
      </c>
      <c r="AB48" s="28">
        <v>8.2499999999999947</v>
      </c>
      <c r="AC48" s="28">
        <v>8.2599999999999945</v>
      </c>
      <c r="AD48" s="28">
        <v>8.2699999999999942</v>
      </c>
      <c r="AE48" s="28">
        <v>8.279999999999994</v>
      </c>
      <c r="AF48" s="28">
        <v>8.2899999999999938</v>
      </c>
      <c r="AG48" s="28">
        <v>8.2999999999999936</v>
      </c>
      <c r="AH48" s="28">
        <v>8.3099999999999934</v>
      </c>
      <c r="AI48" s="28">
        <v>8.3199999999999932</v>
      </c>
      <c r="AJ48" s="28">
        <v>8.329999999999993</v>
      </c>
      <c r="AK48" s="28">
        <v>8.3399999999999928</v>
      </c>
      <c r="AL48" s="28">
        <v>8.3499999999999925</v>
      </c>
      <c r="AM48" s="28">
        <v>8.3599999999999923</v>
      </c>
      <c r="AN48" s="28">
        <v>8.3699999999999921</v>
      </c>
      <c r="AO48" s="28">
        <v>8.3799999999999919</v>
      </c>
      <c r="AP48" s="28">
        <v>8.3899999999999917</v>
      </c>
      <c r="AQ48" s="28">
        <v>8.4</v>
      </c>
      <c r="AR48" s="28">
        <v>8.41</v>
      </c>
      <c r="AS48" s="28">
        <v>8.42</v>
      </c>
      <c r="AT48" s="28">
        <v>8.43</v>
      </c>
      <c r="AU48" s="28">
        <v>8.44</v>
      </c>
      <c r="AV48" s="28">
        <v>8.4499999999999993</v>
      </c>
      <c r="AW48" s="28">
        <v>8.4599999999999991</v>
      </c>
      <c r="AX48" s="28">
        <v>8.4699999999999989</v>
      </c>
      <c r="AY48" s="28">
        <v>8.4799999999999986</v>
      </c>
      <c r="BB48" s="22" t="s">
        <v>0</v>
      </c>
    </row>
    <row r="49" spans="2:54" x14ac:dyDescent="0.15">
      <c r="D49" s="29" t="s">
        <v>34</v>
      </c>
      <c r="E49" s="24" t="s">
        <v>35</v>
      </c>
      <c r="F49" s="24" t="s">
        <v>36</v>
      </c>
      <c r="G49" s="24" t="s">
        <v>37</v>
      </c>
      <c r="H49" s="24" t="s">
        <v>38</v>
      </c>
      <c r="I49" s="24" t="s">
        <v>39</v>
      </c>
      <c r="J49" s="24" t="s">
        <v>40</v>
      </c>
      <c r="K49" s="24" t="s">
        <v>41</v>
      </c>
      <c r="L49" s="24" t="s">
        <v>42</v>
      </c>
      <c r="M49" s="24" t="s">
        <v>43</v>
      </c>
      <c r="N49" s="24" t="s">
        <v>44</v>
      </c>
      <c r="O49" s="24" t="s">
        <v>45</v>
      </c>
      <c r="P49" s="24" t="s">
        <v>46</v>
      </c>
      <c r="Q49" s="24" t="s">
        <v>47</v>
      </c>
      <c r="R49" s="24" t="s">
        <v>48</v>
      </c>
      <c r="S49" s="24" t="s">
        <v>49</v>
      </c>
      <c r="T49" s="24" t="s">
        <v>50</v>
      </c>
      <c r="U49" s="24" t="s">
        <v>51</v>
      </c>
      <c r="V49" s="24" t="s">
        <v>52</v>
      </c>
      <c r="W49" s="24" t="s">
        <v>53</v>
      </c>
      <c r="X49" s="24" t="s">
        <v>54</v>
      </c>
      <c r="Y49" s="24" t="s">
        <v>55</v>
      </c>
      <c r="Z49" s="24" t="s">
        <v>56</v>
      </c>
      <c r="AA49" s="24" t="s">
        <v>57</v>
      </c>
      <c r="AB49" s="24" t="s">
        <v>58</v>
      </c>
      <c r="AC49" s="24" t="s">
        <v>59</v>
      </c>
      <c r="AD49" s="24" t="s">
        <v>60</v>
      </c>
      <c r="AE49" s="24" t="s">
        <v>61</v>
      </c>
      <c r="AF49" s="24" t="s">
        <v>62</v>
      </c>
      <c r="AG49" s="24" t="s">
        <v>63</v>
      </c>
      <c r="AH49" s="24" t="s">
        <v>64</v>
      </c>
      <c r="AI49" s="24" t="s">
        <v>65</v>
      </c>
      <c r="AJ49" s="24" t="s">
        <v>66</v>
      </c>
      <c r="AK49" s="24" t="s">
        <v>67</v>
      </c>
      <c r="AL49" s="24" t="s">
        <v>68</v>
      </c>
      <c r="AM49" s="24" t="s">
        <v>69</v>
      </c>
      <c r="AN49" s="24" t="s">
        <v>70</v>
      </c>
      <c r="AO49" s="24" t="s">
        <v>71</v>
      </c>
      <c r="AP49" s="24" t="s">
        <v>72</v>
      </c>
      <c r="AQ49" s="30" t="s">
        <v>88</v>
      </c>
      <c r="AR49" s="30" t="s">
        <v>96</v>
      </c>
      <c r="AS49" s="22" t="s">
        <v>93</v>
      </c>
      <c r="AT49" s="30" t="s">
        <v>90</v>
      </c>
      <c r="AU49" s="30" t="s">
        <v>89</v>
      </c>
      <c r="AV49" s="30" t="s">
        <v>95</v>
      </c>
      <c r="AW49" s="30" t="s">
        <v>91</v>
      </c>
      <c r="AX49" s="30" t="s">
        <v>94</v>
      </c>
      <c r="AY49" s="30" t="s">
        <v>92</v>
      </c>
      <c r="BA49" s="30" t="s">
        <v>2</v>
      </c>
      <c r="BB49" s="22" t="s">
        <v>1</v>
      </c>
    </row>
    <row r="50" spans="2:54" x14ac:dyDescent="0.1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54" x14ac:dyDescent="0.15">
      <c r="B51" s="12">
        <v>1990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BA51" s="28"/>
    </row>
    <row r="52" spans="2:54" x14ac:dyDescent="0.15">
      <c r="B52" s="12">
        <v>1992</v>
      </c>
      <c r="D52" s="28"/>
      <c r="E52" s="28"/>
      <c r="F52" s="28"/>
      <c r="G52" s="28">
        <v>0.197381</v>
      </c>
      <c r="H52" s="28"/>
      <c r="I52" s="28"/>
      <c r="J52" s="28"/>
      <c r="K52" s="28"/>
      <c r="L52" s="28">
        <v>0.27857140000000002</v>
      </c>
      <c r="M52" s="28">
        <v>2.1873809999999998</v>
      </c>
      <c r="N52" s="28"/>
      <c r="O52" s="28"/>
      <c r="P52" s="28">
        <v>4.57</v>
      </c>
      <c r="Q52" s="28">
        <v>1.5533330000000001</v>
      </c>
      <c r="R52" s="28">
        <v>0.80785709999999999</v>
      </c>
      <c r="S52" s="28">
        <v>3.181667</v>
      </c>
      <c r="T52" s="28">
        <v>6.0097620000000003</v>
      </c>
      <c r="U52" s="28">
        <v>2.2154759999999998</v>
      </c>
      <c r="V52" s="28">
        <v>3.9102380000000001</v>
      </c>
      <c r="W52" s="28"/>
      <c r="X52" s="28"/>
      <c r="Y52" s="28">
        <v>0.60190469999999996</v>
      </c>
      <c r="Z52" s="28"/>
      <c r="AA52" s="28">
        <v>0.61095239999999995</v>
      </c>
      <c r="AB52" s="28"/>
      <c r="AC52" s="28"/>
      <c r="AD52" s="28"/>
      <c r="AE52" s="28"/>
      <c r="AF52" s="28">
        <v>0.177619</v>
      </c>
      <c r="AG52" s="28"/>
      <c r="AH52" s="28"/>
      <c r="AI52" s="28">
        <v>2.6392859999999998</v>
      </c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BA52" s="28">
        <f t="shared" ref="BA52:BA56" si="6">AVERAGE(D52:AY52)</f>
        <v>2.0672448999999995</v>
      </c>
      <c r="BB52" s="28">
        <f>STDEV(C52:AY52)</f>
        <v>1.8228047550351356</v>
      </c>
    </row>
    <row r="53" spans="2:54" x14ac:dyDescent="0.15">
      <c r="B53" s="12">
        <v>1995</v>
      </c>
      <c r="D53" s="28"/>
      <c r="E53" s="28"/>
      <c r="F53" s="28">
        <v>0.192381</v>
      </c>
      <c r="G53" s="28"/>
      <c r="H53" s="28"/>
      <c r="I53" s="28"/>
      <c r="J53" s="28"/>
      <c r="K53" s="28"/>
      <c r="L53" s="28"/>
      <c r="M53" s="28"/>
      <c r="N53" s="28">
        <v>0.19047620000000001</v>
      </c>
      <c r="O53" s="28"/>
      <c r="P53" s="28">
        <v>2.476429</v>
      </c>
      <c r="Q53" s="28">
        <v>0.2040476</v>
      </c>
      <c r="R53" s="28">
        <v>1.130714</v>
      </c>
      <c r="S53" s="28">
        <v>1.0549999999999999</v>
      </c>
      <c r="T53" s="28">
        <v>2.654048</v>
      </c>
      <c r="U53" s="28">
        <v>2.507857</v>
      </c>
      <c r="V53" s="28">
        <v>9.7959519999999998</v>
      </c>
      <c r="W53" s="28"/>
      <c r="X53" s="28">
        <v>0.29571429999999999</v>
      </c>
      <c r="Y53" s="28">
        <v>1.2811900000000001</v>
      </c>
      <c r="Z53" s="28"/>
      <c r="AA53" s="28"/>
      <c r="AB53" s="28"/>
      <c r="AC53" s="28"/>
      <c r="AD53" s="28"/>
      <c r="AE53" s="28"/>
      <c r="AF53" s="28"/>
      <c r="AG53" s="28">
        <v>0.2133333</v>
      </c>
      <c r="AH53" s="28"/>
      <c r="AI53" s="28">
        <v>10.63119</v>
      </c>
      <c r="AJ53" s="28"/>
      <c r="AK53" s="28">
        <v>0.89380950000000003</v>
      </c>
      <c r="AL53" s="28">
        <v>0.43071429999999999</v>
      </c>
      <c r="AM53" s="28"/>
      <c r="AN53" s="28"/>
      <c r="AO53" s="28"/>
      <c r="AP53" s="28">
        <v>0.17785709999999999</v>
      </c>
      <c r="AQ53" s="28"/>
      <c r="AR53" s="28"/>
      <c r="AS53" s="28"/>
      <c r="AT53" s="28"/>
      <c r="AU53" s="28"/>
      <c r="AV53" s="28"/>
      <c r="AW53" s="28"/>
      <c r="AX53" s="28"/>
      <c r="AY53" s="28"/>
      <c r="BA53" s="28">
        <f t="shared" si="6"/>
        <v>2.1331695812499993</v>
      </c>
      <c r="BB53" s="28">
        <f t="shared" ref="BB53:BB57" si="7">STDEV(C53:AY53)</f>
        <v>3.2755580751866895</v>
      </c>
    </row>
    <row r="54" spans="2:54" x14ac:dyDescent="0.15">
      <c r="B54" s="12">
        <v>2000</v>
      </c>
      <c r="D54" s="28"/>
      <c r="E54" s="28"/>
      <c r="F54" s="28"/>
      <c r="G54" s="28"/>
      <c r="H54" s="28">
        <v>1.943254</v>
      </c>
      <c r="I54" s="28"/>
      <c r="J54" s="28"/>
      <c r="K54" s="28"/>
      <c r="L54" s="28"/>
      <c r="M54" s="28"/>
      <c r="O54" s="28"/>
      <c r="P54" s="28">
        <v>1.5860799999999999</v>
      </c>
      <c r="Q54" s="28"/>
      <c r="R54" s="28"/>
      <c r="S54" s="28">
        <v>5.3735249999999999</v>
      </c>
      <c r="T54" s="28">
        <v>3.4076900000000001</v>
      </c>
      <c r="U54" s="28">
        <v>0.92447190000000001</v>
      </c>
      <c r="V54" s="28">
        <v>6.6944090000000003</v>
      </c>
      <c r="W54" s="28"/>
      <c r="Y54" s="28">
        <v>1.2331650000000001</v>
      </c>
      <c r="Z54" s="28"/>
      <c r="AA54" s="28"/>
      <c r="AB54" s="28"/>
      <c r="AC54" s="28">
        <v>1.09684</v>
      </c>
      <c r="AD54" s="28"/>
      <c r="AE54" s="28">
        <v>0.36871559999999998</v>
      </c>
      <c r="AF54" s="28"/>
      <c r="AG54" s="28"/>
      <c r="AH54" s="28"/>
      <c r="AI54" s="28">
        <v>9.7386199999999992</v>
      </c>
      <c r="AJ54" s="28"/>
      <c r="AK54" s="28">
        <v>0.52024099999999995</v>
      </c>
      <c r="AL54" s="28"/>
      <c r="AM54" s="28">
        <v>0.33944760000000002</v>
      </c>
      <c r="AN54" s="28"/>
      <c r="AO54" s="28"/>
      <c r="AP54" s="28">
        <v>0.24066129999999999</v>
      </c>
      <c r="AQ54" s="28">
        <v>0.70397279999999995</v>
      </c>
      <c r="AR54" s="28"/>
      <c r="AS54" s="28"/>
      <c r="AT54" s="28"/>
      <c r="AU54" s="28"/>
      <c r="AV54" s="28"/>
      <c r="AW54" s="28"/>
      <c r="AX54" s="28"/>
      <c r="AY54" s="28"/>
      <c r="BA54" s="28">
        <f t="shared" si="6"/>
        <v>2.4407923714285715</v>
      </c>
      <c r="BB54" s="28">
        <f t="shared" si="7"/>
        <v>2.8780872390219043</v>
      </c>
    </row>
    <row r="55" spans="2:54" x14ac:dyDescent="0.15">
      <c r="B55" s="12">
        <v>2003</v>
      </c>
      <c r="D55" s="28"/>
      <c r="E55" s="28"/>
      <c r="F55" s="28"/>
      <c r="G55" s="28"/>
      <c r="H55" s="28">
        <v>0.95234940000000001</v>
      </c>
      <c r="I55" s="28"/>
      <c r="J55" s="28">
        <v>0.56617530000000005</v>
      </c>
      <c r="K55" s="28">
        <v>0.44768590000000003</v>
      </c>
      <c r="L55" s="28"/>
      <c r="M55" s="28"/>
      <c r="N55" s="28">
        <v>0.6140314</v>
      </c>
      <c r="O55" s="28"/>
      <c r="P55" s="28">
        <v>3.609423</v>
      </c>
      <c r="Q55" s="28"/>
      <c r="R55" s="28"/>
      <c r="S55" s="28">
        <v>3.5424340000000001</v>
      </c>
      <c r="T55" s="28">
        <v>1.865869</v>
      </c>
      <c r="U55" s="28">
        <v>1.32917</v>
      </c>
      <c r="V55" s="28">
        <v>4.148212</v>
      </c>
      <c r="W55" s="28">
        <v>1.447738</v>
      </c>
      <c r="X55" s="28">
        <v>0.1064891</v>
      </c>
      <c r="Y55" s="28">
        <v>0.99845139999999999</v>
      </c>
      <c r="Z55" s="28"/>
      <c r="AA55" s="28"/>
      <c r="AB55" s="28"/>
      <c r="AC55" s="28"/>
      <c r="AD55" s="28"/>
      <c r="AE55" s="28">
        <v>0.22339829999999999</v>
      </c>
      <c r="AF55" s="28"/>
      <c r="AG55" s="28"/>
      <c r="AH55" s="28"/>
      <c r="AI55" s="28">
        <v>6.5026330000000003</v>
      </c>
      <c r="AJ55" s="28"/>
      <c r="AK55" s="28">
        <v>1.419805</v>
      </c>
      <c r="AL55" s="28"/>
      <c r="AM55" s="28">
        <v>0.16346330000000001</v>
      </c>
      <c r="AN55" s="28"/>
      <c r="AO55" s="28"/>
      <c r="AP55" s="28">
        <v>0.23771819999999999</v>
      </c>
      <c r="AQ55" s="28"/>
      <c r="AR55" s="28"/>
      <c r="AS55" s="28"/>
      <c r="AT55" s="28"/>
      <c r="AU55" s="28"/>
      <c r="AV55" s="28"/>
      <c r="AW55" s="28"/>
      <c r="AX55" s="28"/>
      <c r="AY55" s="28"/>
      <c r="BA55" s="28">
        <f t="shared" si="6"/>
        <v>1.6573556647058825</v>
      </c>
      <c r="BB55" s="28">
        <f t="shared" si="7"/>
        <v>1.7797281032212742</v>
      </c>
    </row>
    <row r="56" spans="2:54" x14ac:dyDescent="0.15">
      <c r="B56" s="12">
        <v>2007</v>
      </c>
      <c r="D56" s="28">
        <v>0.12933059999999999</v>
      </c>
      <c r="E56" s="28">
        <v>0.2103331</v>
      </c>
      <c r="F56" s="28"/>
      <c r="G56" s="28"/>
      <c r="H56" s="28"/>
      <c r="I56" s="28">
        <v>0.1497684</v>
      </c>
      <c r="J56" s="28"/>
      <c r="K56" s="28"/>
      <c r="L56" s="28"/>
      <c r="M56" s="28"/>
      <c r="N56" s="28"/>
      <c r="O56" s="28">
        <v>0.56703780000000004</v>
      </c>
      <c r="P56" s="28">
        <v>4.030138</v>
      </c>
      <c r="Q56" s="28"/>
      <c r="R56" s="28"/>
      <c r="S56" s="28">
        <v>3.1377959999999998</v>
      </c>
      <c r="T56" s="28">
        <v>0.61766089999999996</v>
      </c>
      <c r="U56" s="28">
        <v>1.8921559999999999</v>
      </c>
      <c r="V56" s="28">
        <v>2.9592429999999998</v>
      </c>
      <c r="W56" s="28">
        <v>1.7572000000000001</v>
      </c>
      <c r="X56" s="28"/>
      <c r="Y56" s="28">
        <v>0.38207750000000001</v>
      </c>
      <c r="Z56" s="28"/>
      <c r="AA56" s="28"/>
      <c r="AB56" s="28"/>
      <c r="AC56" s="28"/>
      <c r="AD56" s="28">
        <v>0.16682449999999999</v>
      </c>
      <c r="AE56" s="28">
        <v>0.22585279999999999</v>
      </c>
      <c r="AF56" s="28"/>
      <c r="AG56" s="28"/>
      <c r="AH56" s="28"/>
      <c r="AI56" s="28">
        <v>3.9999400000000001</v>
      </c>
      <c r="AJ56" s="28"/>
      <c r="AK56" s="28">
        <v>0.77441660000000001</v>
      </c>
      <c r="AL56" s="28"/>
      <c r="AM56" s="28"/>
      <c r="AN56" s="28"/>
      <c r="AO56" s="28">
        <v>0.23277149999999999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BA56" s="28">
        <f t="shared" si="6"/>
        <v>1.3270341687499998</v>
      </c>
      <c r="BB56" s="28">
        <f t="shared" si="7"/>
        <v>1.4376199540563628</v>
      </c>
    </row>
    <row r="57" spans="2:54" x14ac:dyDescent="0.15">
      <c r="B57" s="12">
        <v>2011</v>
      </c>
      <c r="D57" s="28">
        <v>0.56301349999999994</v>
      </c>
      <c r="E57" s="28">
        <v>0.55817530000000004</v>
      </c>
      <c r="F57" s="28"/>
      <c r="G57" s="28"/>
      <c r="H57" s="28"/>
      <c r="I57" s="28"/>
      <c r="J57" s="28"/>
      <c r="K57" s="28"/>
      <c r="L57" s="28"/>
      <c r="M57" s="28"/>
      <c r="N57" s="28">
        <v>0.51261889999999999</v>
      </c>
      <c r="O57" s="28">
        <v>0.30552069999999998</v>
      </c>
      <c r="P57" s="28">
        <v>4.3363889999999996</v>
      </c>
      <c r="Q57" s="28"/>
      <c r="R57" s="28"/>
      <c r="S57" s="28"/>
      <c r="T57" s="28">
        <v>2.1930350000000001</v>
      </c>
      <c r="U57" s="28">
        <v>1.171897</v>
      </c>
      <c r="V57" s="28">
        <v>2.5035270000000001</v>
      </c>
      <c r="W57" s="28">
        <v>1.046003</v>
      </c>
      <c r="X57" s="28"/>
      <c r="Y57" s="28"/>
      <c r="Z57" s="28"/>
      <c r="AA57" s="28"/>
      <c r="AB57" s="28"/>
      <c r="AC57" s="28"/>
      <c r="AD57" s="28"/>
      <c r="AE57" s="28">
        <v>0.27683869999999999</v>
      </c>
      <c r="AF57" s="28"/>
      <c r="AG57" s="28"/>
      <c r="AH57" s="28"/>
      <c r="AI57" s="28">
        <v>6.5825560000000003</v>
      </c>
      <c r="AJ57" s="28"/>
      <c r="AK57" s="28">
        <v>0.66068720000000003</v>
      </c>
      <c r="AL57" s="28"/>
      <c r="AM57" s="28"/>
      <c r="AN57" s="28"/>
      <c r="AO57" s="28"/>
      <c r="AP57" s="28"/>
      <c r="AQ57" s="28"/>
      <c r="AR57" s="28">
        <v>0.77652109999999996</v>
      </c>
      <c r="AS57" s="28">
        <v>0.13209499999999999</v>
      </c>
      <c r="AT57" s="28">
        <v>1.264373</v>
      </c>
      <c r="AU57" s="28">
        <v>0.12615109999999999</v>
      </c>
      <c r="AV57" s="28">
        <v>0.2272573</v>
      </c>
      <c r="AW57" s="28">
        <v>0.59426069999999998</v>
      </c>
      <c r="AX57" s="28">
        <v>0.23738580000000001</v>
      </c>
      <c r="AY57" s="28">
        <v>1.2785</v>
      </c>
      <c r="BA57" s="28">
        <f>AVERAGE(D57:AY57)</f>
        <v>1.2673402650000001</v>
      </c>
      <c r="BB57" s="28">
        <f t="shared" si="7"/>
        <v>1.6121954020707454</v>
      </c>
    </row>
    <row r="58" spans="2:54" x14ac:dyDescent="0.15">
      <c r="D58" s="28"/>
      <c r="E58" s="26"/>
      <c r="F58" s="26"/>
      <c r="G58" s="28"/>
      <c r="H58" s="28"/>
      <c r="I58" s="28"/>
      <c r="J58" s="28"/>
      <c r="K58" s="28"/>
      <c r="L58" s="26"/>
      <c r="M58" s="26"/>
      <c r="N58" s="24"/>
      <c r="O58" s="28"/>
    </row>
    <row r="59" spans="2:54" x14ac:dyDescent="0.15">
      <c r="D59" s="28">
        <f>AVERAGE(D51:D57)</f>
        <v>0.34617204999999995</v>
      </c>
      <c r="E59" s="28">
        <f t="shared" ref="E59:AY59" si="8">AVERAGE(E51:E57)</f>
        <v>0.38425419999999999</v>
      </c>
      <c r="F59" s="28">
        <f t="shared" si="8"/>
        <v>0.192381</v>
      </c>
      <c r="G59" s="28">
        <f t="shared" si="8"/>
        <v>0.197381</v>
      </c>
      <c r="H59" s="28">
        <f t="shared" si="8"/>
        <v>1.4478017000000001</v>
      </c>
      <c r="I59" s="28">
        <f t="shared" si="8"/>
        <v>0.1497684</v>
      </c>
      <c r="J59" s="28">
        <f t="shared" si="8"/>
        <v>0.56617530000000005</v>
      </c>
      <c r="K59" s="28">
        <f t="shared" si="8"/>
        <v>0.44768590000000003</v>
      </c>
      <c r="L59" s="28">
        <f t="shared" si="8"/>
        <v>0.27857140000000002</v>
      </c>
      <c r="M59" s="28">
        <f t="shared" si="8"/>
        <v>2.1873809999999998</v>
      </c>
      <c r="N59" s="28">
        <f t="shared" si="8"/>
        <v>0.43904216666666668</v>
      </c>
      <c r="O59" s="28">
        <f t="shared" si="8"/>
        <v>0.43627925000000001</v>
      </c>
      <c r="P59" s="28">
        <f t="shared" si="8"/>
        <v>3.4347431666666668</v>
      </c>
      <c r="Q59" s="28">
        <f t="shared" si="8"/>
        <v>0.87869030000000004</v>
      </c>
      <c r="R59" s="28">
        <f t="shared" si="8"/>
        <v>0.96928554999999994</v>
      </c>
      <c r="S59" s="28">
        <f t="shared" si="8"/>
        <v>3.2580844</v>
      </c>
      <c r="T59" s="28">
        <f t="shared" si="8"/>
        <v>2.7913441500000005</v>
      </c>
      <c r="U59" s="28">
        <f t="shared" si="8"/>
        <v>1.6735046499999999</v>
      </c>
      <c r="V59" s="28">
        <f t="shared" si="8"/>
        <v>5.0019301666666669</v>
      </c>
      <c r="W59" s="28">
        <f t="shared" si="8"/>
        <v>1.4169803333333333</v>
      </c>
      <c r="X59" s="28">
        <f t="shared" si="8"/>
        <v>0.20110169999999999</v>
      </c>
      <c r="Y59" s="28">
        <f t="shared" si="8"/>
        <v>0.89935772000000003</v>
      </c>
      <c r="Z59" s="28" t="e">
        <f t="shared" si="8"/>
        <v>#DIV/0!</v>
      </c>
      <c r="AA59" s="28">
        <f t="shared" si="8"/>
        <v>0.61095239999999995</v>
      </c>
      <c r="AB59" s="28" t="e">
        <f t="shared" si="8"/>
        <v>#DIV/0!</v>
      </c>
      <c r="AC59" s="28">
        <f t="shared" si="8"/>
        <v>1.09684</v>
      </c>
      <c r="AD59" s="28">
        <f t="shared" si="8"/>
        <v>0.16682449999999999</v>
      </c>
      <c r="AE59" s="28">
        <f t="shared" si="8"/>
        <v>0.27370134999999995</v>
      </c>
      <c r="AF59" s="28">
        <f t="shared" si="8"/>
        <v>0.177619</v>
      </c>
      <c r="AG59" s="28">
        <f t="shared" si="8"/>
        <v>0.2133333</v>
      </c>
      <c r="AH59" s="28" t="e">
        <f t="shared" si="8"/>
        <v>#DIV/0!</v>
      </c>
      <c r="AI59" s="28">
        <f t="shared" si="8"/>
        <v>6.6823708333333327</v>
      </c>
      <c r="AJ59" s="28" t="e">
        <f t="shared" si="8"/>
        <v>#DIV/0!</v>
      </c>
      <c r="AK59" s="28">
        <f t="shared" si="8"/>
        <v>0.85379186000000007</v>
      </c>
      <c r="AL59" s="28">
        <f t="shared" si="8"/>
        <v>0.43071429999999999</v>
      </c>
      <c r="AM59" s="28">
        <f t="shared" si="8"/>
        <v>0.25145545000000002</v>
      </c>
      <c r="AN59" s="28" t="e">
        <f t="shared" si="8"/>
        <v>#DIV/0!</v>
      </c>
      <c r="AO59" s="28">
        <f t="shared" si="8"/>
        <v>0.23277149999999999</v>
      </c>
      <c r="AP59" s="28">
        <f t="shared" si="8"/>
        <v>0.21874553333333333</v>
      </c>
      <c r="AQ59" s="28">
        <f t="shared" si="8"/>
        <v>0.70397279999999995</v>
      </c>
      <c r="AR59" s="28">
        <f t="shared" si="8"/>
        <v>0.77652109999999996</v>
      </c>
      <c r="AS59" s="28">
        <f t="shared" si="8"/>
        <v>0.13209499999999999</v>
      </c>
      <c r="AT59" s="28">
        <f t="shared" si="8"/>
        <v>1.264373</v>
      </c>
      <c r="AU59" s="28">
        <f t="shared" si="8"/>
        <v>0.12615109999999999</v>
      </c>
      <c r="AV59" s="28">
        <f t="shared" si="8"/>
        <v>0.2272573</v>
      </c>
      <c r="AW59" s="28">
        <f t="shared" si="8"/>
        <v>0.59426069999999998</v>
      </c>
      <c r="AX59" s="28">
        <f t="shared" si="8"/>
        <v>0.23738580000000001</v>
      </c>
      <c r="AY59" s="28">
        <f t="shared" si="8"/>
        <v>1.2785</v>
      </c>
    </row>
    <row r="60" spans="2:54" x14ac:dyDescent="0.15">
      <c r="D60" s="28"/>
      <c r="E60" s="28"/>
      <c r="F60" s="26"/>
      <c r="G60" s="28"/>
      <c r="H60" s="28"/>
      <c r="I60" s="28"/>
      <c r="J60" s="28"/>
      <c r="K60" s="28"/>
      <c r="L60" s="26"/>
      <c r="M60" s="26"/>
      <c r="O60" s="28"/>
    </row>
    <row r="61" spans="2:54" x14ac:dyDescent="0.15">
      <c r="D61" s="28"/>
      <c r="E61" s="28"/>
      <c r="F61" s="26"/>
      <c r="G61" s="28"/>
      <c r="H61" s="28"/>
      <c r="I61" s="28"/>
      <c r="J61" s="28"/>
      <c r="K61" s="28"/>
      <c r="L61" s="26"/>
      <c r="M61" s="26"/>
      <c r="O61" s="28"/>
    </row>
    <row r="62" spans="2:54" x14ac:dyDescent="0.15">
      <c r="D62" s="28"/>
      <c r="E62" s="28"/>
      <c r="F62" s="26"/>
      <c r="G62" s="28"/>
      <c r="H62" s="28"/>
      <c r="I62" s="28"/>
      <c r="J62" s="28"/>
      <c r="K62" s="28"/>
      <c r="L62" s="26"/>
      <c r="M62" s="26"/>
      <c r="O62" s="28"/>
    </row>
    <row r="63" spans="2:54" x14ac:dyDescent="0.15">
      <c r="D63" s="28"/>
      <c r="E63" s="28"/>
      <c r="F63" s="26"/>
      <c r="G63" s="28"/>
      <c r="H63" s="26"/>
      <c r="I63" s="28"/>
      <c r="J63" s="28"/>
      <c r="K63" s="28"/>
      <c r="L63" s="26"/>
      <c r="M63" s="26"/>
      <c r="O63" s="28"/>
    </row>
    <row r="64" spans="2:54" x14ac:dyDescent="0.15">
      <c r="D64" s="28"/>
      <c r="E64" s="28"/>
      <c r="F64" s="26"/>
      <c r="G64" s="28"/>
      <c r="H64" s="26"/>
      <c r="I64" s="28"/>
      <c r="J64" s="28"/>
      <c r="K64" s="28"/>
      <c r="L64" s="26"/>
      <c r="M64" s="26"/>
      <c r="O64" s="28"/>
    </row>
    <row r="65" spans="4:15" x14ac:dyDescent="0.15">
      <c r="D65" s="28"/>
      <c r="E65" s="28"/>
      <c r="F65" s="26"/>
      <c r="G65" s="28"/>
      <c r="H65" s="26"/>
      <c r="I65" s="28"/>
      <c r="J65" s="26"/>
      <c r="K65" s="28"/>
      <c r="L65" s="26"/>
      <c r="M65" s="26"/>
      <c r="O65" s="28"/>
    </row>
    <row r="66" spans="4:15" x14ac:dyDescent="0.15">
      <c r="D66" s="28"/>
      <c r="E66" s="28"/>
      <c r="F66" s="26"/>
      <c r="G66" s="28"/>
      <c r="H66" s="26"/>
      <c r="I66" s="28"/>
      <c r="J66" s="26"/>
      <c r="K66" s="28"/>
      <c r="L66" s="26"/>
      <c r="M66" s="26"/>
      <c r="O66" s="28"/>
    </row>
    <row r="67" spans="4:15" x14ac:dyDescent="0.15">
      <c r="D67" s="28"/>
      <c r="E67" s="28"/>
      <c r="F67" s="26"/>
      <c r="G67" s="28"/>
      <c r="H67" s="26"/>
      <c r="I67" s="28"/>
      <c r="J67" s="26"/>
      <c r="K67" s="28"/>
      <c r="L67" s="26"/>
      <c r="M67" s="26"/>
      <c r="O67" s="28"/>
    </row>
    <row r="68" spans="4:15" x14ac:dyDescent="0.15">
      <c r="D68" s="28"/>
      <c r="E68" s="28"/>
      <c r="F68" s="26"/>
      <c r="G68" s="28"/>
      <c r="H68" s="26"/>
      <c r="I68" s="28"/>
      <c r="J68" s="28"/>
      <c r="K68" s="28"/>
      <c r="L68" s="26"/>
      <c r="M68" s="26"/>
      <c r="O68" s="28"/>
    </row>
    <row r="69" spans="4:15" x14ac:dyDescent="0.15">
      <c r="D69" s="26"/>
      <c r="E69" s="28"/>
      <c r="F69" s="26"/>
      <c r="G69" s="28"/>
      <c r="H69" s="26"/>
      <c r="I69" s="28"/>
      <c r="J69" s="28"/>
      <c r="K69" s="26"/>
      <c r="L69" s="26"/>
      <c r="M69" s="26"/>
      <c r="O69" s="28"/>
    </row>
    <row r="70" spans="4:15" x14ac:dyDescent="0.15"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2" spans="4:15" x14ac:dyDescent="0.15"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7" spans="4:15" x14ac:dyDescent="0.15">
      <c r="D77" s="24"/>
      <c r="E77" s="24"/>
      <c r="F77" s="24"/>
      <c r="G77" s="24"/>
      <c r="H77" s="24"/>
      <c r="I77" s="24"/>
      <c r="J77" s="24"/>
      <c r="K77" s="24"/>
      <c r="L77" s="24"/>
      <c r="M77" s="28"/>
    </row>
    <row r="78" spans="4:15" x14ac:dyDescent="0.15"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4:15" x14ac:dyDescent="0.15"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4:15" x14ac:dyDescent="0.15">
      <c r="D80" s="28"/>
      <c r="E80" s="28"/>
      <c r="F80" s="26"/>
      <c r="G80" s="28"/>
      <c r="H80" s="28"/>
      <c r="I80" s="26"/>
      <c r="J80" s="28"/>
      <c r="K80" s="28"/>
      <c r="L80" s="26"/>
      <c r="M80" s="26"/>
      <c r="O80" s="28"/>
    </row>
    <row r="81" spans="4:15" x14ac:dyDescent="0.15">
      <c r="D81" s="28"/>
      <c r="E81" s="28"/>
      <c r="F81" s="26"/>
      <c r="G81" s="28"/>
      <c r="H81" s="28"/>
      <c r="I81" s="26"/>
      <c r="J81" s="28"/>
      <c r="K81" s="28"/>
      <c r="L81" s="26"/>
      <c r="M81" s="26"/>
      <c r="O81" s="28"/>
    </row>
    <row r="82" spans="4:15" x14ac:dyDescent="0.15">
      <c r="D82" s="28"/>
      <c r="E82" s="28"/>
      <c r="F82" s="26"/>
      <c r="G82" s="28"/>
      <c r="H82" s="28"/>
      <c r="I82" s="26"/>
      <c r="J82" s="28"/>
      <c r="K82" s="28"/>
      <c r="L82" s="26"/>
      <c r="M82" s="26"/>
      <c r="O82" s="28"/>
    </row>
    <row r="83" spans="4:15" x14ac:dyDescent="0.15">
      <c r="D83" s="28"/>
      <c r="E83" s="28"/>
      <c r="F83" s="26"/>
      <c r="G83" s="28"/>
      <c r="H83" s="28"/>
      <c r="I83" s="26"/>
      <c r="J83" s="28"/>
      <c r="K83" s="28"/>
      <c r="L83" s="26"/>
      <c r="M83" s="26"/>
      <c r="O83" s="28"/>
    </row>
    <row r="84" spans="4:15" x14ac:dyDescent="0.15">
      <c r="D84" s="28"/>
      <c r="E84" s="28"/>
      <c r="F84" s="26"/>
      <c r="G84" s="28"/>
      <c r="H84" s="28"/>
      <c r="I84" s="26"/>
      <c r="J84" s="28"/>
      <c r="K84" s="28"/>
      <c r="L84" s="26"/>
      <c r="M84" s="26"/>
      <c r="O84" s="28"/>
    </row>
    <row r="85" spans="4:15" x14ac:dyDescent="0.15">
      <c r="D85" s="28"/>
      <c r="E85" s="28"/>
      <c r="F85" s="26"/>
      <c r="G85" s="28"/>
      <c r="H85" s="28"/>
      <c r="I85" s="26"/>
      <c r="J85" s="28"/>
      <c r="K85" s="28"/>
      <c r="L85" s="26"/>
      <c r="M85" s="26"/>
      <c r="O85" s="28"/>
    </row>
    <row r="86" spans="4:15" x14ac:dyDescent="0.15">
      <c r="D86" s="28"/>
      <c r="E86" s="26"/>
      <c r="F86" s="26"/>
      <c r="G86" s="28"/>
      <c r="H86" s="28"/>
      <c r="I86" s="28"/>
      <c r="J86" s="28"/>
      <c r="K86" s="28"/>
      <c r="L86" s="26"/>
      <c r="M86" s="26"/>
      <c r="O86" s="28"/>
    </row>
    <row r="87" spans="4:15" x14ac:dyDescent="0.15">
      <c r="D87" s="28"/>
      <c r="E87" s="28"/>
      <c r="F87" s="26"/>
      <c r="G87" s="28"/>
      <c r="H87" s="28"/>
      <c r="I87" s="28"/>
      <c r="J87" s="28"/>
      <c r="K87" s="28"/>
      <c r="L87" s="26"/>
      <c r="M87" s="26"/>
      <c r="O87" s="28"/>
    </row>
    <row r="88" spans="4:15" x14ac:dyDescent="0.15">
      <c r="D88" s="28"/>
      <c r="E88" s="28"/>
      <c r="F88" s="26"/>
      <c r="G88" s="28"/>
      <c r="H88" s="28"/>
      <c r="I88" s="28"/>
      <c r="J88" s="28"/>
      <c r="K88" s="28"/>
      <c r="L88" s="26"/>
      <c r="M88" s="26"/>
      <c r="O88" s="28"/>
    </row>
    <row r="89" spans="4:15" x14ac:dyDescent="0.15">
      <c r="D89" s="28"/>
      <c r="E89" s="28"/>
      <c r="F89" s="26"/>
      <c r="G89" s="28"/>
      <c r="H89" s="28"/>
      <c r="I89" s="28"/>
      <c r="J89" s="28"/>
      <c r="K89" s="28"/>
      <c r="L89" s="26"/>
      <c r="M89" s="26"/>
      <c r="O89" s="28"/>
    </row>
    <row r="90" spans="4:15" x14ac:dyDescent="0.15">
      <c r="D90" s="28"/>
      <c r="E90" s="28"/>
      <c r="F90" s="26"/>
      <c r="G90" s="28"/>
      <c r="H90" s="28"/>
      <c r="I90" s="28"/>
      <c r="J90" s="28"/>
      <c r="K90" s="28"/>
      <c r="L90" s="26"/>
      <c r="M90" s="26"/>
      <c r="O90" s="28"/>
    </row>
    <row r="91" spans="4:15" x14ac:dyDescent="0.15">
      <c r="D91" s="28"/>
      <c r="E91" s="28"/>
      <c r="F91" s="26"/>
      <c r="G91" s="28"/>
      <c r="H91" s="28"/>
      <c r="I91" s="28"/>
      <c r="J91" s="28"/>
      <c r="K91" s="28"/>
      <c r="L91" s="26"/>
      <c r="M91" s="26"/>
      <c r="O91" s="28"/>
    </row>
    <row r="92" spans="4:15" x14ac:dyDescent="0.15">
      <c r="D92" s="28"/>
      <c r="E92" s="28"/>
      <c r="F92" s="26"/>
      <c r="G92" s="28"/>
      <c r="H92" s="26"/>
      <c r="I92" s="28"/>
      <c r="J92" s="28"/>
      <c r="K92" s="28"/>
      <c r="L92" s="26"/>
      <c r="M92" s="26"/>
      <c r="O92" s="28"/>
    </row>
    <row r="93" spans="4:15" x14ac:dyDescent="0.15">
      <c r="D93" s="28"/>
      <c r="E93" s="28"/>
      <c r="F93" s="26"/>
      <c r="G93" s="28"/>
      <c r="H93" s="26"/>
      <c r="I93" s="28"/>
      <c r="J93" s="28"/>
      <c r="K93" s="28"/>
      <c r="L93" s="26"/>
      <c r="M93" s="26"/>
      <c r="O93" s="28"/>
    </row>
    <row r="94" spans="4:15" x14ac:dyDescent="0.15">
      <c r="D94" s="28"/>
      <c r="E94" s="28"/>
      <c r="F94" s="26"/>
      <c r="G94" s="28"/>
      <c r="H94" s="26"/>
      <c r="I94" s="28"/>
      <c r="J94" s="26"/>
      <c r="K94" s="28"/>
      <c r="L94" s="26"/>
      <c r="M94" s="26"/>
      <c r="O94" s="28"/>
    </row>
    <row r="95" spans="4:15" x14ac:dyDescent="0.15">
      <c r="D95" s="28"/>
      <c r="E95" s="28"/>
      <c r="F95" s="26"/>
      <c r="G95" s="28"/>
      <c r="H95" s="26"/>
      <c r="I95" s="28"/>
      <c r="J95" s="26"/>
      <c r="K95" s="28"/>
      <c r="L95" s="26"/>
      <c r="M95" s="26"/>
      <c r="O95" s="28"/>
    </row>
    <row r="96" spans="4:15" x14ac:dyDescent="0.15">
      <c r="D96" s="28"/>
      <c r="E96" s="28"/>
      <c r="F96" s="26"/>
      <c r="G96" s="28"/>
      <c r="H96" s="26"/>
      <c r="I96" s="28"/>
      <c r="J96" s="26"/>
      <c r="K96" s="28"/>
      <c r="L96" s="26"/>
      <c r="M96" s="26"/>
      <c r="O96" s="28"/>
    </row>
    <row r="97" spans="4:15" x14ac:dyDescent="0.15">
      <c r="D97" s="28"/>
      <c r="E97" s="28"/>
      <c r="F97" s="26"/>
      <c r="G97" s="28"/>
      <c r="H97" s="26"/>
      <c r="I97" s="28"/>
      <c r="J97" s="28"/>
      <c r="K97" s="28"/>
      <c r="L97" s="26"/>
      <c r="M97" s="26"/>
      <c r="O97" s="28"/>
    </row>
    <row r="98" spans="4:15" x14ac:dyDescent="0.15">
      <c r="D98" s="26"/>
      <c r="E98" s="28"/>
      <c r="F98" s="26"/>
      <c r="G98" s="28"/>
      <c r="H98" s="26"/>
      <c r="I98" s="28"/>
      <c r="J98" s="28"/>
      <c r="K98" s="26"/>
      <c r="L98" s="26"/>
      <c r="M98" s="26"/>
      <c r="O98" s="28"/>
    </row>
    <row r="99" spans="4:15" x14ac:dyDescent="0.15"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1" spans="4:15" x14ac:dyDescent="0.15"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</sheetData>
  <phoneticPr fontId="25" type="noConversion"/>
  <pageMargins left="0.75" right="0.75" top="1" bottom="1" header="0.5" footer="0.5"/>
  <ignoredErrors>
    <ignoredError sqref="BB20 BB21:BB25 BB35:BB41 BB52:BB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workbookViewId="0"/>
  </sheetViews>
  <sheetFormatPr baseColWidth="10" defaultColWidth="8.83203125" defaultRowHeight="13" x14ac:dyDescent="0.15"/>
  <cols>
    <col min="1" max="1" width="3" style="2" customWidth="1"/>
    <col min="2" max="2" width="5.5" style="2" customWidth="1"/>
    <col min="3" max="4" width="7" style="8" customWidth="1"/>
    <col min="5" max="5" width="4" style="2" customWidth="1"/>
    <col min="6" max="7" width="7.5" style="8" customWidth="1"/>
    <col min="8" max="16384" width="8.83203125" style="2"/>
  </cols>
  <sheetData>
    <row r="1" spans="1:7" ht="16" x14ac:dyDescent="0.2">
      <c r="A1" s="1" t="s">
        <v>106</v>
      </c>
    </row>
    <row r="4" spans="1:7" x14ac:dyDescent="0.15">
      <c r="A4" s="3" t="s">
        <v>33</v>
      </c>
    </row>
    <row r="6" spans="1:7" x14ac:dyDescent="0.15">
      <c r="F6" s="8" t="s">
        <v>0</v>
      </c>
      <c r="G6" s="8" t="s">
        <v>0</v>
      </c>
    </row>
    <row r="7" spans="1:7" x14ac:dyDescent="0.15">
      <c r="C7" s="9" t="s">
        <v>86</v>
      </c>
      <c r="D7" s="9" t="s">
        <v>87</v>
      </c>
      <c r="E7" s="8"/>
      <c r="F7" s="8" t="s">
        <v>1</v>
      </c>
      <c r="G7" s="8" t="s">
        <v>1</v>
      </c>
    </row>
    <row r="8" spans="1:7" x14ac:dyDescent="0.15">
      <c r="B8" s="2">
        <v>1990</v>
      </c>
      <c r="C8" s="20"/>
      <c r="D8" s="20"/>
      <c r="E8" s="20"/>
      <c r="F8" s="20"/>
      <c r="G8" s="20"/>
    </row>
    <row r="9" spans="1:7" x14ac:dyDescent="0.15">
      <c r="B9" s="4">
        <v>1992</v>
      </c>
      <c r="C9" s="20"/>
      <c r="D9" s="20"/>
      <c r="E9" s="20"/>
      <c r="F9" s="20"/>
      <c r="G9" s="20"/>
    </row>
    <row r="10" spans="1:7" x14ac:dyDescent="0.15">
      <c r="B10" s="10">
        <v>1993</v>
      </c>
      <c r="C10" s="20">
        <v>65.27318045572764</v>
      </c>
      <c r="D10" s="20"/>
      <c r="E10" s="20"/>
      <c r="F10" s="20">
        <v>11.895122761083513</v>
      </c>
      <c r="G10" s="20"/>
    </row>
    <row r="11" spans="1:7" x14ac:dyDescent="0.15">
      <c r="B11" s="2">
        <v>1995</v>
      </c>
      <c r="C11" s="20"/>
      <c r="D11" s="20"/>
      <c r="E11" s="20"/>
      <c r="F11" s="20"/>
      <c r="G11" s="20"/>
    </row>
    <row r="12" spans="1:7" x14ac:dyDescent="0.15">
      <c r="B12" s="10">
        <v>1997</v>
      </c>
      <c r="C12" s="20">
        <v>70.947013547185108</v>
      </c>
      <c r="D12" s="20"/>
      <c r="E12" s="20"/>
      <c r="F12" s="20">
        <v>4.6852240160189105</v>
      </c>
      <c r="G12" s="20"/>
    </row>
    <row r="13" spans="1:7" x14ac:dyDescent="0.15">
      <c r="B13" s="2">
        <v>2000</v>
      </c>
      <c r="C13" s="20"/>
      <c r="D13" s="20">
        <v>76.43656348922633</v>
      </c>
      <c r="E13" s="20"/>
      <c r="F13" s="20"/>
      <c r="G13" s="20">
        <v>3.6621228730283768</v>
      </c>
    </row>
    <row r="14" spans="1:7" x14ac:dyDescent="0.15">
      <c r="B14" s="10">
        <v>2001</v>
      </c>
      <c r="C14" s="20">
        <v>47.944953201581768</v>
      </c>
      <c r="D14" s="20"/>
      <c r="E14" s="20"/>
      <c r="F14" s="20">
        <v>4.1365706090332655</v>
      </c>
      <c r="G14" s="20"/>
    </row>
    <row r="15" spans="1:7" x14ac:dyDescent="0.15">
      <c r="B15" s="2">
        <v>2003</v>
      </c>
      <c r="C15" s="20"/>
      <c r="D15" s="20">
        <v>65.049249093052126</v>
      </c>
      <c r="E15" s="20"/>
      <c r="F15" s="20"/>
      <c r="G15" s="20">
        <v>3.1417025860912355</v>
      </c>
    </row>
    <row r="16" spans="1:7" x14ac:dyDescent="0.15">
      <c r="B16" s="10">
        <v>2005</v>
      </c>
      <c r="C16" s="20">
        <v>42.313466773024935</v>
      </c>
      <c r="D16" s="20"/>
      <c r="E16" s="20"/>
      <c r="F16" s="20">
        <v>3.9340015182002506</v>
      </c>
      <c r="G16" s="20"/>
    </row>
    <row r="17" spans="2:7" x14ac:dyDescent="0.15">
      <c r="B17" s="2">
        <v>2007</v>
      </c>
      <c r="C17" s="20"/>
      <c r="D17" s="20">
        <v>62.38430002315328</v>
      </c>
      <c r="E17" s="20"/>
      <c r="F17" s="20"/>
      <c r="G17" s="20">
        <v>3.5218454180870498</v>
      </c>
    </row>
    <row r="18" spans="2:7" x14ac:dyDescent="0.15">
      <c r="B18" s="10">
        <v>2009</v>
      </c>
      <c r="C18" s="20">
        <v>48.403629820573535</v>
      </c>
      <c r="D18" s="20"/>
      <c r="E18" s="20"/>
      <c r="F18" s="20">
        <v>4.1512963545930468</v>
      </c>
      <c r="G18" s="20"/>
    </row>
    <row r="19" spans="2:7" x14ac:dyDescent="0.15">
      <c r="B19" s="2">
        <v>2011</v>
      </c>
      <c r="C19" s="20"/>
      <c r="D19" s="20">
        <v>60.75</v>
      </c>
      <c r="E19" s="20"/>
      <c r="F19" s="20"/>
      <c r="G19" s="20">
        <v>3.0195631371737255</v>
      </c>
    </row>
    <row r="20" spans="2:7" x14ac:dyDescent="0.15">
      <c r="B20" s="2">
        <v>2013</v>
      </c>
      <c r="C20" s="20">
        <v>48.349174275807194</v>
      </c>
      <c r="D20" s="20"/>
      <c r="E20" s="20"/>
      <c r="F20" s="20">
        <v>3.5430278866318803</v>
      </c>
      <c r="G20" s="20"/>
    </row>
    <row r="23" spans="2:7" x14ac:dyDescent="0.15">
      <c r="B23" s="4"/>
    </row>
    <row r="24" spans="2:7" x14ac:dyDescent="0.15">
      <c r="B24" s="10"/>
      <c r="C24" s="9"/>
      <c r="D24" s="9"/>
    </row>
    <row r="25" spans="2:7" x14ac:dyDescent="0.15">
      <c r="C25" s="20"/>
      <c r="D25" s="20"/>
      <c r="E25" s="5"/>
      <c r="F25" s="20"/>
      <c r="G25" s="20"/>
    </row>
    <row r="26" spans="2:7" x14ac:dyDescent="0.15">
      <c r="B26" s="10"/>
      <c r="C26" s="20"/>
      <c r="D26" s="20"/>
      <c r="E26" s="5"/>
      <c r="F26" s="20"/>
      <c r="G26" s="20"/>
    </row>
    <row r="27" spans="2:7" x14ac:dyDescent="0.15">
      <c r="C27" s="20"/>
      <c r="D27" s="20"/>
      <c r="E27" s="5"/>
      <c r="F27" s="20"/>
      <c r="G27" s="20"/>
    </row>
    <row r="28" spans="2:7" x14ac:dyDescent="0.15">
      <c r="B28" s="10"/>
      <c r="C28" s="20"/>
      <c r="D28" s="20"/>
      <c r="E28" s="5"/>
      <c r="F28" s="20"/>
      <c r="G28" s="20"/>
    </row>
    <row r="29" spans="2:7" x14ac:dyDescent="0.15">
      <c r="C29" s="20"/>
      <c r="D29" s="20"/>
      <c r="E29" s="5"/>
      <c r="F29" s="20"/>
      <c r="G29" s="20"/>
    </row>
    <row r="30" spans="2:7" x14ac:dyDescent="0.15">
      <c r="B30" s="10"/>
      <c r="C30" s="20"/>
      <c r="D30" s="20"/>
      <c r="E30" s="5"/>
      <c r="F30" s="20"/>
      <c r="G30" s="20"/>
    </row>
    <row r="31" spans="2:7" x14ac:dyDescent="0.15">
      <c r="C31" s="20"/>
      <c r="D31" s="20"/>
      <c r="E31" s="5"/>
      <c r="F31" s="20"/>
      <c r="G31" s="20"/>
    </row>
    <row r="32" spans="2:7" x14ac:dyDescent="0.15">
      <c r="B32" s="10"/>
      <c r="C32" s="20"/>
      <c r="D32" s="20"/>
      <c r="E32" s="5"/>
      <c r="F32" s="20"/>
      <c r="G32" s="20"/>
    </row>
    <row r="33" spans="3:7" x14ac:dyDescent="0.15">
      <c r="C33" s="20"/>
      <c r="D33" s="20"/>
      <c r="E33" s="5"/>
      <c r="F33" s="20"/>
      <c r="G33" s="20"/>
    </row>
    <row r="34" spans="3:7" x14ac:dyDescent="0.15">
      <c r="C34" s="5"/>
      <c r="D34" s="20"/>
      <c r="E34" s="5"/>
      <c r="F34" s="20"/>
      <c r="G34" s="20"/>
    </row>
    <row r="35" spans="3:7" x14ac:dyDescent="0.15">
      <c r="C35" s="20"/>
      <c r="D35" s="20"/>
      <c r="E35" s="5"/>
      <c r="F35" s="20"/>
      <c r="G35" s="20"/>
    </row>
    <row r="36" spans="3:7" x14ac:dyDescent="0.15">
      <c r="C36" s="20"/>
      <c r="D36" s="20"/>
      <c r="E36" s="5"/>
      <c r="F36" s="20"/>
      <c r="G36" s="20"/>
    </row>
    <row r="37" spans="3:7" x14ac:dyDescent="0.15">
      <c r="C37" s="20"/>
      <c r="D37" s="20"/>
      <c r="E37" s="5"/>
      <c r="F37" s="20"/>
      <c r="G37" s="20"/>
    </row>
  </sheetData>
  <phoneticPr fontId="8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8"/>
  <sheetViews>
    <sheetView workbookViewId="0"/>
  </sheetViews>
  <sheetFormatPr baseColWidth="10" defaultColWidth="8.83203125" defaultRowHeight="13" x14ac:dyDescent="0.15"/>
  <cols>
    <col min="1" max="1" width="3" style="2" customWidth="1"/>
    <col min="2" max="2" width="5.1640625" style="2" customWidth="1"/>
    <col min="3" max="3" width="3.33203125" style="2" customWidth="1"/>
    <col min="4" max="4" width="6.1640625" style="2" customWidth="1"/>
    <col min="5" max="5" width="6" style="2" customWidth="1"/>
    <col min="6" max="6" width="6.5" style="2" customWidth="1"/>
    <col min="7" max="7" width="5.6640625" style="2" customWidth="1"/>
    <col min="8" max="8" width="6.33203125" style="2" customWidth="1"/>
    <col min="9" max="9" width="6.5" style="2" customWidth="1"/>
    <col min="10" max="11" width="5.6640625" style="2" customWidth="1"/>
    <col min="12" max="13" width="5.83203125" style="2" customWidth="1"/>
    <col min="14" max="24" width="6.5" style="2" customWidth="1"/>
    <col min="25" max="25" width="3.33203125" style="2" customWidth="1"/>
    <col min="26" max="26" width="6.1640625" style="2" customWidth="1"/>
    <col min="27" max="27" width="7.5" style="2" customWidth="1"/>
    <col min="28" max="16384" width="8.83203125" style="2"/>
  </cols>
  <sheetData>
    <row r="1" spans="1:27" ht="16" x14ac:dyDescent="0.2">
      <c r="A1" s="1" t="s">
        <v>117</v>
      </c>
      <c r="B1" s="1"/>
      <c r="C1" s="1"/>
    </row>
    <row r="2" spans="1:27" s="6" customFormat="1" x14ac:dyDescent="0.15"/>
    <row r="3" spans="1:27" s="6" customFormat="1" x14ac:dyDescent="0.15"/>
    <row r="4" spans="1:27" s="6" customFormat="1" x14ac:dyDescent="0.15">
      <c r="A4" s="3" t="s">
        <v>7</v>
      </c>
      <c r="B4" s="3"/>
      <c r="C4" s="3"/>
    </row>
    <row r="5" spans="1:27" s="6" customFormat="1" x14ac:dyDescent="0.15">
      <c r="A5" s="6" t="s">
        <v>14</v>
      </c>
      <c r="B5" s="3"/>
      <c r="C5" s="3"/>
    </row>
    <row r="6" spans="1:27" s="6" customFormat="1" x14ac:dyDescent="0.15">
      <c r="A6" s="6" t="s">
        <v>21</v>
      </c>
    </row>
    <row r="7" spans="1:27" s="6" customFormat="1" x14ac:dyDescent="0.15">
      <c r="A7" s="6" t="s">
        <v>25</v>
      </c>
    </row>
    <row r="8" spans="1:27" s="6" customFormat="1" x14ac:dyDescent="0.15"/>
    <row r="9" spans="1:27" s="6" customFormat="1" x14ac:dyDescent="0.15"/>
    <row r="10" spans="1:27" s="6" customFormat="1" x14ac:dyDescent="0.15">
      <c r="A10" s="7" t="s">
        <v>82</v>
      </c>
      <c r="B10" s="7"/>
      <c r="C10" s="7"/>
    </row>
    <row r="11" spans="1:27" s="6" customFormat="1" x14ac:dyDescent="0.15">
      <c r="A11" s="7"/>
      <c r="B11" s="7"/>
      <c r="C11" s="7"/>
    </row>
    <row r="12" spans="1:27" s="6" customFormat="1" x14ac:dyDescent="0.15">
      <c r="D12" s="14">
        <v>8.01</v>
      </c>
      <c r="E12" s="14">
        <v>8.02</v>
      </c>
      <c r="F12" s="14">
        <v>8.0299999999999994</v>
      </c>
      <c r="G12" s="14">
        <v>8.0399999999999991</v>
      </c>
      <c r="H12" s="14">
        <v>8.0500000000000007</v>
      </c>
      <c r="I12" s="14">
        <v>8.06</v>
      </c>
      <c r="J12" s="14">
        <v>8.07</v>
      </c>
      <c r="K12" s="14">
        <v>8.08</v>
      </c>
      <c r="L12" s="14">
        <v>8.09</v>
      </c>
      <c r="M12" s="14">
        <v>8.1</v>
      </c>
      <c r="N12" s="14">
        <v>8.11</v>
      </c>
      <c r="O12" s="14">
        <v>8.1199999999999992</v>
      </c>
      <c r="P12" s="14">
        <v>8.1300000000000008</v>
      </c>
      <c r="Q12" s="14">
        <v>8.14</v>
      </c>
      <c r="R12" s="14">
        <v>8.15</v>
      </c>
      <c r="S12" s="14">
        <v>8.16</v>
      </c>
      <c r="T12" s="14">
        <v>8.17</v>
      </c>
      <c r="U12" s="14">
        <v>8.18</v>
      </c>
      <c r="V12" s="14">
        <v>8.19</v>
      </c>
      <c r="W12" s="14">
        <v>8.1999999999999993</v>
      </c>
      <c r="X12" s="14">
        <v>8.2100000000000009</v>
      </c>
      <c r="AA12" s="9" t="s">
        <v>0</v>
      </c>
    </row>
    <row r="13" spans="1:27" s="6" customFormat="1" x14ac:dyDescent="0.15">
      <c r="D13" s="9" t="s">
        <v>3</v>
      </c>
      <c r="E13" s="9" t="s">
        <v>4</v>
      </c>
      <c r="F13" s="9" t="s">
        <v>6</v>
      </c>
      <c r="G13" s="9" t="s">
        <v>5</v>
      </c>
      <c r="H13" s="9" t="s">
        <v>8</v>
      </c>
      <c r="I13" s="9" t="s">
        <v>9</v>
      </c>
      <c r="J13" s="9" t="s">
        <v>10</v>
      </c>
      <c r="K13" s="9" t="s">
        <v>11</v>
      </c>
      <c r="L13" s="9" t="s">
        <v>12</v>
      </c>
      <c r="M13" s="9" t="s">
        <v>13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19</v>
      </c>
      <c r="S13" s="9" t="s">
        <v>20</v>
      </c>
      <c r="T13" s="9" t="s">
        <v>22</v>
      </c>
      <c r="U13" s="9" t="s">
        <v>23</v>
      </c>
      <c r="V13" s="9" t="s">
        <v>26</v>
      </c>
      <c r="W13" s="9" t="s">
        <v>24</v>
      </c>
      <c r="X13" s="9" t="s">
        <v>6</v>
      </c>
      <c r="Z13" s="9" t="s">
        <v>2</v>
      </c>
      <c r="AA13" s="9" t="s">
        <v>1</v>
      </c>
    </row>
    <row r="14" spans="1:27" s="6" customFormat="1" x14ac:dyDescent="0.15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9"/>
      <c r="AA14" s="9"/>
    </row>
    <row r="15" spans="1:27" s="6" customFormat="1" x14ac:dyDescent="0.15">
      <c r="B15" s="10">
        <v>1993</v>
      </c>
      <c r="D15" s="41">
        <v>79.651996949999997</v>
      </c>
      <c r="E15" s="40">
        <v>69.027510002695024</v>
      </c>
      <c r="F15" s="40">
        <v>67.733487498659514</v>
      </c>
      <c r="G15" s="40">
        <v>66.568121513486417</v>
      </c>
      <c r="H15" s="40">
        <v>74.443586411265755</v>
      </c>
      <c r="I15" s="40">
        <v>56.201795033637637</v>
      </c>
      <c r="J15" s="40">
        <v>73.724804555785894</v>
      </c>
      <c r="K15" s="40">
        <v>52.03932346828789</v>
      </c>
      <c r="L15" s="40">
        <v>65.441716119021152</v>
      </c>
      <c r="M15" s="40">
        <v>71.606448026681491</v>
      </c>
      <c r="N15" s="40">
        <v>54.503516936052584</v>
      </c>
      <c r="O15" s="40">
        <v>76.095397822564607</v>
      </c>
      <c r="P15" s="40">
        <v>66.372868586540378</v>
      </c>
      <c r="Q15" s="40">
        <v>59.443274169016057</v>
      </c>
      <c r="R15" s="40">
        <v>52.03932346828789</v>
      </c>
      <c r="S15" s="40">
        <v>62.247000937794809</v>
      </c>
      <c r="T15" s="40">
        <v>70.926557345302896</v>
      </c>
      <c r="U15" s="40">
        <v>80.324415420265424</v>
      </c>
      <c r="V15" s="40">
        <v>60.871188438131142</v>
      </c>
      <c r="W15" s="40">
        <v>30.878919406220401</v>
      </c>
      <c r="X15" s="40">
        <v>80.595537460583571</v>
      </c>
      <c r="Y15" s="39"/>
      <c r="Z15" s="39">
        <f t="shared" ref="Z15:Z20" si="0">AVERAGE(D15:X15)</f>
        <v>65.27318045572764</v>
      </c>
      <c r="AA15" s="39">
        <f t="shared" ref="AA15:AA20" si="1">STDEV(D15:X15)</f>
        <v>11.895122761083513</v>
      </c>
    </row>
    <row r="16" spans="1:27" s="6" customFormat="1" x14ac:dyDescent="0.15">
      <c r="B16" s="10">
        <v>1997</v>
      </c>
      <c r="D16" s="41">
        <v>73.757049120000005</v>
      </c>
      <c r="E16" s="40">
        <v>68.098684470714289</v>
      </c>
      <c r="F16" s="40">
        <v>67.585567470956207</v>
      </c>
      <c r="G16" s="40">
        <v>70.933127728641097</v>
      </c>
      <c r="H16" s="40">
        <v>72.428397037992468</v>
      </c>
      <c r="I16" s="40">
        <v>66.916467141326947</v>
      </c>
      <c r="J16" s="40">
        <v>68.83396371058987</v>
      </c>
      <c r="K16" s="40">
        <v>72.235132111197174</v>
      </c>
      <c r="L16" s="40">
        <v>64.77501191783945</v>
      </c>
      <c r="M16" s="40">
        <v>72.701240852688514</v>
      </c>
      <c r="N16" s="40">
        <v>79.091686109635233</v>
      </c>
      <c r="O16" s="40">
        <v>73.011031797534059</v>
      </c>
      <c r="P16" s="40">
        <v>71.136298200417386</v>
      </c>
      <c r="Q16" s="40">
        <v>67.743861825030422</v>
      </c>
      <c r="R16" s="40">
        <v>62.920128159667698</v>
      </c>
      <c r="S16" s="40">
        <v>71.098239438084903</v>
      </c>
      <c r="T16" s="40">
        <v>72.744445177029064</v>
      </c>
      <c r="U16" s="40">
        <v>70.802763550331605</v>
      </c>
      <c r="V16" s="40">
        <v>83.590696093427539</v>
      </c>
      <c r="W16" s="40">
        <v>65.581367878095847</v>
      </c>
      <c r="X16" s="40">
        <v>73.902124699687207</v>
      </c>
      <c r="Y16" s="39"/>
      <c r="Z16" s="39">
        <f t="shared" si="0"/>
        <v>70.947013547185108</v>
      </c>
      <c r="AA16" s="39">
        <f t="shared" si="1"/>
        <v>4.6852240160189105</v>
      </c>
    </row>
    <row r="17" spans="1:27" s="6" customFormat="1" x14ac:dyDescent="0.15">
      <c r="B17" s="10">
        <v>2001</v>
      </c>
      <c r="D17" s="40">
        <v>50.339583513350036</v>
      </c>
      <c r="E17" s="40">
        <v>41.365429406141871</v>
      </c>
      <c r="F17" s="40">
        <v>39.787585698531217</v>
      </c>
      <c r="G17" s="40">
        <v>54.200542005420047</v>
      </c>
      <c r="H17" s="40">
        <v>50.959315076653141</v>
      </c>
      <c r="I17" s="40">
        <v>51.510707169470308</v>
      </c>
      <c r="J17" s="40">
        <v>47.102401949964971</v>
      </c>
      <c r="K17" s="40">
        <v>46.119576556701389</v>
      </c>
      <c r="L17" s="40">
        <v>49.629021839702517</v>
      </c>
      <c r="M17" s="40">
        <v>43.222338483001991</v>
      </c>
      <c r="N17" s="40">
        <v>50.748484603855971</v>
      </c>
      <c r="O17" s="40">
        <v>55.47129954366342</v>
      </c>
      <c r="P17" s="40">
        <v>42.676303867124759</v>
      </c>
      <c r="Q17" s="40">
        <v>49.37599941184039</v>
      </c>
      <c r="R17" s="40">
        <v>48.52178272071253</v>
      </c>
      <c r="S17" s="40">
        <v>52.53594034287471</v>
      </c>
      <c r="T17" s="40">
        <v>49.314203390499493</v>
      </c>
      <c r="U17" s="40">
        <v>47.12378521645234</v>
      </c>
      <c r="V17" s="40">
        <v>45.049571126211433</v>
      </c>
      <c r="W17" s="40">
        <v>45.033590363040673</v>
      </c>
      <c r="X17" s="40">
        <v>46.756554948003767</v>
      </c>
      <c r="Y17" s="39"/>
      <c r="Z17" s="39">
        <f t="shared" si="0"/>
        <v>47.944953201581768</v>
      </c>
      <c r="AA17" s="39">
        <f t="shared" si="1"/>
        <v>4.1365706090332655</v>
      </c>
    </row>
    <row r="18" spans="1:27" s="6" customFormat="1" x14ac:dyDescent="0.15">
      <c r="B18" s="10">
        <v>2005</v>
      </c>
      <c r="D18" s="40">
        <v>41.807513942385704</v>
      </c>
      <c r="E18" s="40">
        <v>40.333027437524102</v>
      </c>
      <c r="F18" s="40">
        <v>35.943289448492557</v>
      </c>
      <c r="G18" s="40">
        <v>51.783923457080128</v>
      </c>
      <c r="H18" s="40">
        <v>42.39329748604073</v>
      </c>
      <c r="I18" s="40">
        <v>42.493833647124077</v>
      </c>
      <c r="J18" s="40">
        <v>45.551418542866564</v>
      </c>
      <c r="K18" s="40">
        <v>42.940816730837142</v>
      </c>
      <c r="L18" s="40">
        <v>45.125512770734503</v>
      </c>
      <c r="M18" s="40">
        <v>41.904665927642846</v>
      </c>
      <c r="N18" s="40">
        <v>43.754894552448995</v>
      </c>
      <c r="O18" s="40">
        <v>43.650346321972968</v>
      </c>
      <c r="P18" s="40">
        <v>37.329019489497291</v>
      </c>
      <c r="Q18" s="40">
        <v>39.848040702179993</v>
      </c>
      <c r="R18" s="40">
        <v>40.661428350045057</v>
      </c>
      <c r="S18" s="40">
        <v>38.638188845512758</v>
      </c>
      <c r="T18" s="40">
        <v>51.780141099950171</v>
      </c>
      <c r="U18" s="40">
        <v>42.326066790352506</v>
      </c>
      <c r="V18" s="40">
        <v>39.508776213492567</v>
      </c>
      <c r="W18" s="40">
        <v>40.785017650930413</v>
      </c>
      <c r="X18" s="40">
        <v>40.02358282641277</v>
      </c>
      <c r="Y18" s="39"/>
      <c r="Z18" s="39">
        <f t="shared" si="0"/>
        <v>42.313466773024935</v>
      </c>
      <c r="AA18" s="39">
        <f t="shared" si="1"/>
        <v>3.9340015182002506</v>
      </c>
    </row>
    <row r="19" spans="1:27" s="6" customFormat="1" x14ac:dyDescent="0.15">
      <c r="B19" s="10">
        <v>2009</v>
      </c>
      <c r="D19" s="40">
        <v>44.042988123064717</v>
      </c>
      <c r="E19" s="40">
        <v>47.813489570646524</v>
      </c>
      <c r="F19" s="40">
        <v>41.693531174378606</v>
      </c>
      <c r="G19" s="40">
        <v>55.412059996004906</v>
      </c>
      <c r="H19" s="40">
        <v>49.63463153264825</v>
      </c>
      <c r="I19" s="40">
        <v>46.259967748139601</v>
      </c>
      <c r="J19" s="40">
        <v>53.10502372642064</v>
      </c>
      <c r="K19" s="40">
        <v>52.660034602076124</v>
      </c>
      <c r="L19" s="40">
        <v>50.539602182353036</v>
      </c>
      <c r="M19" s="40">
        <v>50.16292505447494</v>
      </c>
      <c r="N19" s="40">
        <v>49.203833647099096</v>
      </c>
      <c r="O19" s="40">
        <v>49.911549153399037</v>
      </c>
      <c r="P19" s="40">
        <v>44.074989312563211</v>
      </c>
      <c r="Q19" s="40">
        <v>46.761110661377799</v>
      </c>
      <c r="R19" s="40">
        <v>44.406069243021207</v>
      </c>
      <c r="S19" s="40">
        <v>49.288447401654949</v>
      </c>
      <c r="T19" s="40">
        <v>57.692809774946475</v>
      </c>
      <c r="U19" s="40">
        <v>50.046129231919089</v>
      </c>
      <c r="V19" s="40">
        <v>43.203664350755879</v>
      </c>
      <c r="W19" s="40">
        <v>44.76299135595697</v>
      </c>
      <c r="X19" s="40">
        <v>45.800378389143361</v>
      </c>
      <c r="Y19" s="39"/>
      <c r="Z19" s="39">
        <f t="shared" si="0"/>
        <v>48.403629820573535</v>
      </c>
      <c r="AA19" s="39">
        <f t="shared" si="1"/>
        <v>4.1512963545930468</v>
      </c>
    </row>
    <row r="20" spans="1:27" s="6" customFormat="1" x14ac:dyDescent="0.15">
      <c r="B20" s="10">
        <v>2013</v>
      </c>
      <c r="D20" s="40">
        <v>47.443012205028822</v>
      </c>
      <c r="E20" s="40">
        <v>46.78325870032792</v>
      </c>
      <c r="F20" s="40">
        <v>44.117595323393004</v>
      </c>
      <c r="G20" s="40">
        <v>56.713979844217214</v>
      </c>
      <c r="H20" s="40">
        <v>45.306594759862413</v>
      </c>
      <c r="I20" s="40">
        <v>46.134386950489024</v>
      </c>
      <c r="J20" s="40">
        <v>46.367866299496725</v>
      </c>
      <c r="K20" s="40">
        <v>51.118187407658922</v>
      </c>
      <c r="L20" s="40">
        <v>52.858715291478887</v>
      </c>
      <c r="M20" s="40">
        <v>45.028195784808929</v>
      </c>
      <c r="N20" s="40">
        <v>49.548578717895019</v>
      </c>
      <c r="O20" s="40">
        <v>52.832368251740071</v>
      </c>
      <c r="P20" s="40">
        <v>41.334407856513671</v>
      </c>
      <c r="Q20" s="40">
        <v>49.973614278444749</v>
      </c>
      <c r="R20" s="40">
        <v>47.493251183027915</v>
      </c>
      <c r="S20" s="40">
        <v>49.788989709056672</v>
      </c>
      <c r="T20" s="40">
        <v>48.613818946087584</v>
      </c>
      <c r="U20" s="40">
        <v>50.320137318475332</v>
      </c>
      <c r="V20" s="40">
        <v>51.531124654569048</v>
      </c>
      <c r="W20" s="40">
        <v>46.906825111783348</v>
      </c>
      <c r="X20" s="40">
        <v>45.117751197595886</v>
      </c>
      <c r="Y20" s="39"/>
      <c r="Z20" s="39">
        <f t="shared" si="0"/>
        <v>48.349174275807194</v>
      </c>
      <c r="AA20" s="39">
        <f t="shared" si="1"/>
        <v>3.5430278866318803</v>
      </c>
    </row>
    <row r="21" spans="1:27" s="6" customFormat="1" x14ac:dyDescent="0.15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6" customFormat="1" x14ac:dyDescent="0.15">
      <c r="B22" s="6" t="s">
        <v>2</v>
      </c>
      <c r="D22" s="39">
        <f>AVERAGE(D15:D20)</f>
        <v>56.173690642304877</v>
      </c>
      <c r="E22" s="39">
        <f t="shared" ref="E22:X22" si="2">AVERAGE(E15:E20)</f>
        <v>52.236899931341618</v>
      </c>
      <c r="F22" s="39">
        <f t="shared" si="2"/>
        <v>49.476842769068519</v>
      </c>
      <c r="G22" s="39">
        <f t="shared" si="2"/>
        <v>59.268625757474972</v>
      </c>
      <c r="H22" s="39">
        <f t="shared" si="2"/>
        <v>55.86097038407712</v>
      </c>
      <c r="I22" s="39">
        <f t="shared" si="2"/>
        <v>51.586192948364605</v>
      </c>
      <c r="J22" s="39">
        <f t="shared" si="2"/>
        <v>55.78091313085411</v>
      </c>
      <c r="K22" s="39">
        <f t="shared" si="2"/>
        <v>52.852178479459774</v>
      </c>
      <c r="L22" s="39">
        <f t="shared" si="2"/>
        <v>54.728263353521605</v>
      </c>
      <c r="M22" s="39">
        <f t="shared" si="2"/>
        <v>54.104302354883117</v>
      </c>
      <c r="N22" s="39">
        <f t="shared" si="2"/>
        <v>54.475165761164476</v>
      </c>
      <c r="O22" s="39">
        <f t="shared" si="2"/>
        <v>58.495332148479029</v>
      </c>
      <c r="P22" s="39">
        <f t="shared" si="2"/>
        <v>50.487314552109446</v>
      </c>
      <c r="Q22" s="39">
        <f t="shared" si="2"/>
        <v>52.190983507981571</v>
      </c>
      <c r="R22" s="39">
        <f t="shared" si="2"/>
        <v>49.340330520793714</v>
      </c>
      <c r="S22" s="39">
        <f t="shared" si="2"/>
        <v>53.93280111249647</v>
      </c>
      <c r="T22" s="39">
        <f t="shared" si="2"/>
        <v>58.511995955635939</v>
      </c>
      <c r="U22" s="39">
        <f t="shared" si="2"/>
        <v>56.823882921299379</v>
      </c>
      <c r="V22" s="39">
        <f t="shared" si="2"/>
        <v>53.959170146097939</v>
      </c>
      <c r="W22" s="39">
        <f t="shared" si="2"/>
        <v>45.658118627671278</v>
      </c>
      <c r="X22" s="39">
        <f t="shared" si="2"/>
        <v>55.365988253571096</v>
      </c>
      <c r="Y22" s="39"/>
      <c r="Z22" s="39"/>
      <c r="AA22" s="39"/>
    </row>
    <row r="23" spans="1:27" s="6" customFormat="1" x14ac:dyDescent="0.15"/>
    <row r="24" spans="1:27" s="6" customFormat="1" x14ac:dyDescent="0.15"/>
    <row r="25" spans="1:27" s="6" customFormat="1" x14ac:dyDescent="0.15">
      <c r="A25" s="7" t="s">
        <v>83</v>
      </c>
    </row>
    <row r="26" spans="1:27" s="6" customFormat="1" x14ac:dyDescent="0.15">
      <c r="A26" s="7"/>
      <c r="B26" s="7"/>
      <c r="C26" s="7"/>
    </row>
    <row r="27" spans="1:27" x14ac:dyDescent="0.15">
      <c r="D27" s="14">
        <v>8.01</v>
      </c>
      <c r="E27" s="14">
        <v>8.02</v>
      </c>
      <c r="F27" s="14">
        <v>8.0299999999999994</v>
      </c>
      <c r="G27" s="14">
        <v>8.0399999999999991</v>
      </c>
      <c r="H27" s="14">
        <v>8.0500000000000007</v>
      </c>
      <c r="I27" s="14">
        <v>8.06</v>
      </c>
      <c r="J27" s="14">
        <v>8.07</v>
      </c>
      <c r="K27" s="14">
        <v>8.08</v>
      </c>
      <c r="L27" s="14">
        <v>8.09</v>
      </c>
      <c r="M27" s="14">
        <v>8.1</v>
      </c>
      <c r="N27" s="14">
        <v>8.11</v>
      </c>
      <c r="O27" s="14">
        <v>8.1199999999999992</v>
      </c>
      <c r="P27" s="14">
        <v>8.1300000000000008</v>
      </c>
      <c r="Q27" s="14">
        <v>8.14</v>
      </c>
      <c r="R27" s="14">
        <v>8.15</v>
      </c>
      <c r="S27" s="14">
        <v>8.16</v>
      </c>
      <c r="T27" s="14">
        <v>8.17</v>
      </c>
      <c r="U27" s="14">
        <v>8.18</v>
      </c>
      <c r="V27" s="14">
        <v>8.19</v>
      </c>
      <c r="W27" s="14">
        <v>8.1999999999999993</v>
      </c>
      <c r="X27" s="14">
        <v>8.2100000000000009</v>
      </c>
      <c r="AA27" s="8" t="s">
        <v>0</v>
      </c>
    </row>
    <row r="28" spans="1:27" x14ac:dyDescent="0.15">
      <c r="D28" s="9" t="s">
        <v>3</v>
      </c>
      <c r="E28" s="9" t="s">
        <v>4</v>
      </c>
      <c r="F28" s="9" t="s">
        <v>6</v>
      </c>
      <c r="G28" s="9" t="s">
        <v>5</v>
      </c>
      <c r="H28" s="9" t="s">
        <v>8</v>
      </c>
      <c r="I28" s="9" t="s">
        <v>9</v>
      </c>
      <c r="J28" s="9" t="s">
        <v>10</v>
      </c>
      <c r="K28" s="9" t="s">
        <v>11</v>
      </c>
      <c r="L28" s="9" t="s">
        <v>12</v>
      </c>
      <c r="M28" s="9" t="s">
        <v>13</v>
      </c>
      <c r="N28" s="9" t="s">
        <v>15</v>
      </c>
      <c r="O28" s="9" t="s">
        <v>16</v>
      </c>
      <c r="P28" s="9" t="s">
        <v>17</v>
      </c>
      <c r="Q28" s="9" t="s">
        <v>18</v>
      </c>
      <c r="R28" s="9" t="s">
        <v>19</v>
      </c>
      <c r="S28" s="9" t="s">
        <v>20</v>
      </c>
      <c r="T28" s="9" t="s">
        <v>22</v>
      </c>
      <c r="U28" s="9" t="s">
        <v>23</v>
      </c>
      <c r="V28" s="9" t="s">
        <v>26</v>
      </c>
      <c r="W28" s="9" t="s">
        <v>24</v>
      </c>
      <c r="X28" s="9" t="s">
        <v>6</v>
      </c>
      <c r="Z28" s="8" t="s">
        <v>2</v>
      </c>
      <c r="AA28" s="8" t="s">
        <v>1</v>
      </c>
    </row>
    <row r="29" spans="1:27" x14ac:dyDescent="0.1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Z29" s="8"/>
      <c r="AA29" s="8"/>
    </row>
    <row r="30" spans="1:27" x14ac:dyDescent="0.15">
      <c r="B30" s="2">
        <v>1990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Z30" s="8"/>
      <c r="AA30" s="8"/>
    </row>
    <row r="31" spans="1:27" x14ac:dyDescent="0.15">
      <c r="B31" s="2">
        <v>1992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Z31" s="5"/>
    </row>
    <row r="32" spans="1:27" x14ac:dyDescent="0.15">
      <c r="B32" s="2">
        <v>1995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Z32" s="5"/>
    </row>
    <row r="33" spans="2:27" x14ac:dyDescent="0.15">
      <c r="B33" s="2">
        <v>2000</v>
      </c>
      <c r="D33" s="40">
        <v>79.731628293717932</v>
      </c>
      <c r="E33" s="40">
        <v>74.580118975048876</v>
      </c>
      <c r="F33" s="40">
        <v>76.70804029085707</v>
      </c>
      <c r="G33" s="40">
        <v>74.098301167887399</v>
      </c>
      <c r="H33" s="40">
        <v>76.477386547499805</v>
      </c>
      <c r="I33" s="40">
        <v>77.375723527408923</v>
      </c>
      <c r="J33" s="40">
        <v>79.714989444053487</v>
      </c>
      <c r="K33" s="40">
        <v>78.315598123869222</v>
      </c>
      <c r="L33" s="40">
        <v>72.558991049633846</v>
      </c>
      <c r="M33" s="40">
        <v>78.049794255787859</v>
      </c>
      <c r="N33" s="40">
        <v>78.417887480961582</v>
      </c>
      <c r="O33" s="40">
        <v>80.35831463932</v>
      </c>
      <c r="P33" s="40">
        <v>74.935492279852056</v>
      </c>
      <c r="Q33" s="40">
        <v>74.551037601986522</v>
      </c>
      <c r="R33" s="40">
        <v>76.780072568740252</v>
      </c>
      <c r="S33" s="40">
        <v>75.08911310611478</v>
      </c>
      <c r="T33" s="40">
        <v>81.444491728283424</v>
      </c>
      <c r="U33" s="40">
        <v>79.551142111708643</v>
      </c>
      <c r="V33" s="40">
        <v>66.247023675091782</v>
      </c>
      <c r="W33" s="40">
        <v>70.279715102246314</v>
      </c>
      <c r="X33" s="40">
        <v>79.902971303683017</v>
      </c>
      <c r="Y33" s="20"/>
      <c r="Z33" s="20">
        <f>AVERAGE(D33:X33)</f>
        <v>76.43656348922633</v>
      </c>
      <c r="AA33" s="20">
        <f>STDEV(D33:X33)</f>
        <v>3.6621228730285349</v>
      </c>
    </row>
    <row r="34" spans="2:27" x14ac:dyDescent="0.15">
      <c r="B34" s="2">
        <v>2003</v>
      </c>
      <c r="D34" s="40">
        <v>68.366771647420194</v>
      </c>
      <c r="E34" s="40">
        <v>60.492903082723437</v>
      </c>
      <c r="F34" s="40">
        <v>67.895639194507822</v>
      </c>
      <c r="G34" s="40">
        <v>66.011085285177913</v>
      </c>
      <c r="H34" s="40">
        <v>63.235962387704923</v>
      </c>
      <c r="I34" s="40">
        <v>68.900305327798549</v>
      </c>
      <c r="J34" s="40">
        <v>66.523735698726369</v>
      </c>
      <c r="K34" s="40">
        <v>64.832790229313787</v>
      </c>
      <c r="L34" s="40">
        <v>63.919941093781375</v>
      </c>
      <c r="M34" s="40">
        <v>66.131451347797494</v>
      </c>
      <c r="N34" s="40">
        <v>64.747369684362127</v>
      </c>
      <c r="O34" s="40">
        <v>64.701382514117228</v>
      </c>
      <c r="P34" s="40">
        <v>64.023541039579499</v>
      </c>
      <c r="Q34" s="40">
        <v>62.692554051641757</v>
      </c>
      <c r="R34" s="40">
        <v>66.913049227792513</v>
      </c>
      <c r="S34" s="40">
        <v>66.494611316235904</v>
      </c>
      <c r="T34" s="40">
        <v>70.151639748692475</v>
      </c>
      <c r="U34" s="40">
        <v>64.344608608813658</v>
      </c>
      <c r="V34" s="40">
        <v>55.90673071583273</v>
      </c>
      <c r="W34" s="40">
        <v>62.500525850826641</v>
      </c>
      <c r="X34" s="40">
        <v>67.247632901248394</v>
      </c>
      <c r="Y34" s="20"/>
      <c r="Z34" s="20">
        <f>AVERAGE(D34:X34)</f>
        <v>65.049249093052126</v>
      </c>
      <c r="AA34" s="20">
        <f>STDEV(D34:X34)</f>
        <v>3.1417025860911991</v>
      </c>
    </row>
    <row r="35" spans="2:27" x14ac:dyDescent="0.15">
      <c r="B35" s="2">
        <v>2007</v>
      </c>
      <c r="D35" s="40">
        <v>63.582576858474717</v>
      </c>
      <c r="E35" s="40">
        <v>56.137992831541219</v>
      </c>
      <c r="F35" s="40">
        <v>65.164266933947161</v>
      </c>
      <c r="G35" s="40">
        <v>61.895069090126519</v>
      </c>
      <c r="H35" s="40">
        <v>62.124897270162819</v>
      </c>
      <c r="I35" s="40">
        <v>64.12048901398984</v>
      </c>
      <c r="J35" s="40">
        <v>65.357617338541772</v>
      </c>
      <c r="K35" s="40">
        <v>64.222239527901081</v>
      </c>
      <c r="L35" s="40">
        <v>62.162106982441813</v>
      </c>
      <c r="M35" s="40">
        <v>67.602355895352517</v>
      </c>
      <c r="N35" s="40">
        <v>61.852195097153626</v>
      </c>
      <c r="O35" s="40">
        <v>61.340298796246387</v>
      </c>
      <c r="P35" s="40">
        <v>61.933910802281567</v>
      </c>
      <c r="Q35" s="40">
        <v>58.276379089897254</v>
      </c>
      <c r="R35" s="40">
        <v>59.556236742718191</v>
      </c>
      <c r="S35" s="40">
        <v>61.488398211675943</v>
      </c>
      <c r="T35" s="40">
        <v>70.54942316142953</v>
      </c>
      <c r="U35" s="40">
        <v>64.791713918500037</v>
      </c>
      <c r="V35" s="40">
        <v>56.400054043099367</v>
      </c>
      <c r="W35" s="40">
        <v>57.906451815160821</v>
      </c>
      <c r="X35" s="40">
        <v>63.60562706557662</v>
      </c>
      <c r="Y35" s="20"/>
      <c r="Z35" s="20">
        <f>AVERAGE(D35:X35)</f>
        <v>62.38430002315328</v>
      </c>
      <c r="AA35" s="20">
        <f>STDEV(D35:X35)</f>
        <v>3.5218454180872865</v>
      </c>
    </row>
    <row r="36" spans="2:27" x14ac:dyDescent="0.15">
      <c r="B36" s="2">
        <v>2011</v>
      </c>
      <c r="D36" s="40">
        <v>61.04433592805686</v>
      </c>
      <c r="E36" s="40">
        <v>56.044863914555002</v>
      </c>
      <c r="F36" s="40">
        <v>64.746234528011144</v>
      </c>
      <c r="G36" s="40">
        <v>58.645775534828829</v>
      </c>
      <c r="H36" s="40">
        <v>62.055446194225716</v>
      </c>
      <c r="I36" s="40">
        <v>62.720934841995501</v>
      </c>
      <c r="J36" s="40">
        <v>63.099192687886294</v>
      </c>
      <c r="K36" s="40">
        <v>60.206336865461729</v>
      </c>
      <c r="L36" s="40">
        <v>58.317141513100033</v>
      </c>
      <c r="M36" s="40">
        <v>64.97495143645844</v>
      </c>
      <c r="N36" s="40">
        <v>61.984309350020098</v>
      </c>
      <c r="O36" s="40">
        <v>62.736808691762732</v>
      </c>
      <c r="P36" s="40">
        <v>61.127451694162524</v>
      </c>
      <c r="Q36" s="40">
        <v>55.510736742199555</v>
      </c>
      <c r="R36" s="40">
        <v>57.763809449443983</v>
      </c>
      <c r="S36" s="40">
        <v>58.684090492290473</v>
      </c>
      <c r="T36" s="40">
        <v>65.878105084545112</v>
      </c>
      <c r="U36" s="40">
        <v>63.512294448167431</v>
      </c>
      <c r="V36" s="40">
        <v>58.35152504335408</v>
      </c>
      <c r="W36" s="40">
        <v>55.22576361221779</v>
      </c>
      <c r="X36" s="40">
        <v>63.127040004556093</v>
      </c>
      <c r="Y36" s="20"/>
      <c r="Z36" s="20">
        <f>AVERAGE(D36:X36)</f>
        <v>60.750340383680935</v>
      </c>
      <c r="AA36" s="20">
        <f>STDEV(D36:X36)</f>
        <v>3.1614171483172657</v>
      </c>
    </row>
    <row r="37" spans="2:27" x14ac:dyDescent="0.1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x14ac:dyDescent="0.15">
      <c r="B38" s="2" t="s">
        <v>2</v>
      </c>
      <c r="D38" s="20">
        <f>AVERAGE(D30:D36)</f>
        <v>68.181328181917422</v>
      </c>
      <c r="E38" s="20">
        <f t="shared" ref="E38:X38" si="3">AVERAGE(E30:E36)</f>
        <v>61.813969700967135</v>
      </c>
      <c r="F38" s="20">
        <f t="shared" si="3"/>
        <v>68.628545236830803</v>
      </c>
      <c r="G38" s="20">
        <f t="shared" si="3"/>
        <v>65.16255776950517</v>
      </c>
      <c r="H38" s="20">
        <f t="shared" si="3"/>
        <v>65.973423099898312</v>
      </c>
      <c r="I38" s="20">
        <f t="shared" si="3"/>
        <v>68.279363177798203</v>
      </c>
      <c r="J38" s="20">
        <f t="shared" si="3"/>
        <v>68.673883792301979</v>
      </c>
      <c r="K38" s="20">
        <f t="shared" si="3"/>
        <v>66.894241186636449</v>
      </c>
      <c r="L38" s="20">
        <f t="shared" si="3"/>
        <v>64.239545159739265</v>
      </c>
      <c r="M38" s="20">
        <f t="shared" si="3"/>
        <v>69.189638233849081</v>
      </c>
      <c r="N38" s="20">
        <f t="shared" si="3"/>
        <v>66.750440403124358</v>
      </c>
      <c r="O38" s="20">
        <f t="shared" si="3"/>
        <v>67.28420116036159</v>
      </c>
      <c r="P38" s="20">
        <f t="shared" si="3"/>
        <v>65.505098953968911</v>
      </c>
      <c r="Q38" s="20">
        <f t="shared" si="3"/>
        <v>62.757676871431272</v>
      </c>
      <c r="R38" s="20">
        <f t="shared" si="3"/>
        <v>65.253291997173733</v>
      </c>
      <c r="S38" s="20">
        <f t="shared" si="3"/>
        <v>65.439053281579277</v>
      </c>
      <c r="T38" s="20">
        <f t="shared" si="3"/>
        <v>72.005914930737632</v>
      </c>
      <c r="U38" s="20">
        <f t="shared" si="3"/>
        <v>68.04993977179744</v>
      </c>
      <c r="V38" s="20">
        <f t="shared" si="3"/>
        <v>59.226333369344495</v>
      </c>
      <c r="W38" s="20">
        <f t="shared" si="3"/>
        <v>61.4781140951129</v>
      </c>
      <c r="X38" s="20">
        <f t="shared" si="3"/>
        <v>68.470817818766037</v>
      </c>
      <c r="Y38" s="20"/>
      <c r="Z38" s="20">
        <f>AVERAGE(D38:X38)</f>
        <v>66.155113247278152</v>
      </c>
      <c r="AA38" s="20">
        <f>STDEV(D38:X38)</f>
        <v>3.0195631371737255</v>
      </c>
    </row>
  </sheetData>
  <phoneticPr fontId="8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3"/>
  <sheetViews>
    <sheetView workbookViewId="0"/>
  </sheetViews>
  <sheetFormatPr baseColWidth="10" defaultColWidth="8.83203125" defaultRowHeight="16" x14ac:dyDescent="0.2"/>
  <cols>
    <col min="1" max="1" width="2.33203125" style="34" customWidth="1"/>
    <col min="2" max="2" width="13.5" style="34" customWidth="1"/>
    <col min="3" max="8" width="5.83203125" style="34" customWidth="1"/>
    <col min="9" max="9" width="2" style="34" customWidth="1"/>
    <col min="10" max="13" width="5" style="34" customWidth="1"/>
    <col min="14" max="14" width="5.1640625" style="34" customWidth="1"/>
    <col min="15" max="15" width="5" style="34" customWidth="1"/>
    <col min="16" max="36" width="9" style="34" customWidth="1"/>
  </cols>
  <sheetData>
    <row r="1" spans="1:15" x14ac:dyDescent="0.2">
      <c r="A1" s="1" t="s">
        <v>109</v>
      </c>
    </row>
    <row r="2" spans="1:15" ht="14.25" customHeight="1" x14ac:dyDescent="0.2">
      <c r="A2" s="7"/>
    </row>
    <row r="3" spans="1:15" ht="14.25" customHeight="1" x14ac:dyDescent="0.2">
      <c r="A3" s="7"/>
    </row>
    <row r="4" spans="1:15" ht="14.25" customHeight="1" x14ac:dyDescent="0.2">
      <c r="A4" s="3" t="s">
        <v>80</v>
      </c>
    </row>
    <row r="5" spans="1:15" ht="14.25" customHeight="1" x14ac:dyDescent="0.2">
      <c r="A5" s="36" t="s">
        <v>78</v>
      </c>
    </row>
    <row r="6" spans="1:15" ht="14.25" customHeight="1" x14ac:dyDescent="0.2">
      <c r="A6" s="36" t="s">
        <v>79</v>
      </c>
    </row>
    <row r="7" spans="1:15" ht="14.25" customHeight="1" x14ac:dyDescent="0.2">
      <c r="A7" s="6" t="s">
        <v>108</v>
      </c>
    </row>
    <row r="8" spans="1:15" ht="14.25" customHeight="1" x14ac:dyDescent="0.2">
      <c r="A8" s="6" t="s">
        <v>107</v>
      </c>
    </row>
    <row r="9" spans="1:15" ht="14.25" customHeight="1" x14ac:dyDescent="0.2">
      <c r="A9" s="7"/>
    </row>
    <row r="10" spans="1:15" ht="14.25" customHeight="1" x14ac:dyDescent="0.2"/>
    <row r="11" spans="1:15" ht="12.75" customHeight="1" x14ac:dyDescent="0.2">
      <c r="C11" s="37" t="s">
        <v>76</v>
      </c>
      <c r="J11" s="37" t="s">
        <v>77</v>
      </c>
    </row>
    <row r="12" spans="1:15" ht="12.75" customHeight="1" x14ac:dyDescent="0.2">
      <c r="C12" s="34">
        <v>1993</v>
      </c>
      <c r="D12" s="34">
        <v>1997</v>
      </c>
      <c r="E12" s="34">
        <v>2001</v>
      </c>
      <c r="F12" s="34">
        <v>2005</v>
      </c>
      <c r="G12" s="34">
        <v>2009</v>
      </c>
      <c r="H12" s="34">
        <v>2013</v>
      </c>
      <c r="J12" s="34">
        <v>1993</v>
      </c>
      <c r="K12" s="34">
        <v>1997</v>
      </c>
      <c r="L12" s="34">
        <v>2001</v>
      </c>
      <c r="M12" s="34">
        <v>2005</v>
      </c>
      <c r="N12" s="34">
        <v>2009</v>
      </c>
      <c r="O12" s="34">
        <v>2013</v>
      </c>
    </row>
    <row r="13" spans="1:15" ht="12.75" customHeight="1" x14ac:dyDescent="0.2">
      <c r="B13" s="34" t="s">
        <v>29</v>
      </c>
      <c r="C13" s="35">
        <v>5.4690488904761905</v>
      </c>
      <c r="D13" s="35">
        <v>-4.0991280333333338</v>
      </c>
      <c r="E13" s="35">
        <v>-4.0458830190476194</v>
      </c>
      <c r="F13" s="35">
        <v>-7.2188448095238087</v>
      </c>
      <c r="G13" s="35">
        <v>1.1427022904761908</v>
      </c>
      <c r="H13" s="35">
        <v>-11.073105523809524</v>
      </c>
      <c r="I13" s="35"/>
      <c r="J13" s="35">
        <v>9.5754454780999225</v>
      </c>
      <c r="K13" s="35">
        <v>4.8218563056490176</v>
      </c>
      <c r="L13" s="35">
        <v>4.6889652200765992</v>
      </c>
      <c r="M13" s="35">
        <v>4.8526696574262687</v>
      </c>
      <c r="N13" s="35">
        <v>9.9442462998563741</v>
      </c>
      <c r="O13" s="35">
        <v>7.2365916671367501</v>
      </c>
    </row>
    <row r="14" spans="1:15" ht="12.75" customHeight="1" x14ac:dyDescent="0.2">
      <c r="B14" s="34" t="s">
        <v>30</v>
      </c>
      <c r="C14" s="35">
        <v>3.1790109904761912</v>
      </c>
      <c r="D14" s="35">
        <v>5.0269410761904751</v>
      </c>
      <c r="E14" s="35">
        <v>-4.0773695238095306E-2</v>
      </c>
      <c r="F14" s="35">
        <v>5.0020848714285719</v>
      </c>
      <c r="G14" s="35">
        <v>-7.3958335285714289</v>
      </c>
      <c r="H14" s="35">
        <v>7.1701322380952384</v>
      </c>
      <c r="I14" s="35"/>
      <c r="J14" s="35">
        <v>8.3467607906675259</v>
      </c>
      <c r="K14" s="35">
        <v>6.4211293997266132</v>
      </c>
      <c r="L14" s="35">
        <v>5.1384903582072337</v>
      </c>
      <c r="M14" s="35">
        <v>7.8388678825634566</v>
      </c>
      <c r="N14" s="35">
        <v>7.9789362011377216</v>
      </c>
      <c r="O14" s="35">
        <v>8.1876899091536259</v>
      </c>
    </row>
    <row r="15" spans="1:15" ht="12.75" customHeight="1" x14ac:dyDescent="0.2">
      <c r="B15" s="34" t="s">
        <v>32</v>
      </c>
      <c r="C15" s="35">
        <v>1.6147381047619049</v>
      </c>
      <c r="D15" s="35">
        <v>2.7344735952380952</v>
      </c>
      <c r="E15" s="35">
        <v>3.8865073333333333</v>
      </c>
      <c r="F15" s="35">
        <v>3.1665373809523807</v>
      </c>
      <c r="G15" s="35">
        <v>0</v>
      </c>
      <c r="H15" s="35">
        <v>1.1815883333333335</v>
      </c>
      <c r="I15" s="35"/>
      <c r="J15" s="35">
        <v>2.1586563524720259</v>
      </c>
      <c r="K15" s="35">
        <v>6.3646676287625858</v>
      </c>
      <c r="L15" s="35">
        <v>1.2150066620643012</v>
      </c>
      <c r="M15" s="35">
        <v>4.8261624981889959</v>
      </c>
      <c r="N15" s="35">
        <v>0</v>
      </c>
      <c r="O15" s="35">
        <v>4.3565405097408814</v>
      </c>
    </row>
    <row r="16" spans="1:15" ht="12.75" customHeight="1" x14ac:dyDescent="0.2">
      <c r="B16" s="34" t="s">
        <v>31</v>
      </c>
      <c r="C16" s="35">
        <v>-8.5150993333333336</v>
      </c>
      <c r="D16" s="35">
        <v>-1.3511323095238095</v>
      </c>
      <c r="E16" s="35">
        <v>-0.292569380952381</v>
      </c>
      <c r="F16" s="35">
        <v>-0.16412842380952369</v>
      </c>
      <c r="G16" s="35">
        <v>1.2759344190476192</v>
      </c>
      <c r="H16" s="35">
        <v>0.69369879999999995</v>
      </c>
      <c r="I16" s="35"/>
      <c r="J16" s="35">
        <v>3.7413482065325403</v>
      </c>
      <c r="K16" s="35">
        <v>3.0915085671269007</v>
      </c>
      <c r="L16" s="35">
        <v>2.7414879788595923</v>
      </c>
      <c r="M16" s="35">
        <v>2.1238062477872539</v>
      </c>
      <c r="N16" s="35">
        <v>3.7077933577854219</v>
      </c>
      <c r="O16" s="35">
        <v>6.8037686562356399</v>
      </c>
    </row>
    <row r="17" spans="3:15" ht="12.75" customHeight="1" x14ac:dyDescent="0.2">
      <c r="C17" s="42"/>
      <c r="D17" s="42"/>
      <c r="E17" s="42"/>
      <c r="F17" s="42"/>
      <c r="G17" s="42"/>
      <c r="H17" s="42"/>
      <c r="J17" s="35"/>
      <c r="K17" s="35"/>
      <c r="L17" s="35"/>
      <c r="M17" s="35"/>
      <c r="N17" s="35"/>
      <c r="O17" s="35"/>
    </row>
    <row r="18" spans="3:15" ht="12.75" customHeight="1" x14ac:dyDescent="0.2"/>
    <row r="19" spans="3:15" ht="12.75" customHeight="1" x14ac:dyDescent="0.2"/>
    <row r="20" spans="3:15" ht="12.75" customHeight="1" x14ac:dyDescent="0.2"/>
    <row r="21" spans="3:15" ht="12.75" customHeight="1" x14ac:dyDescent="0.2"/>
    <row r="22" spans="3:15" ht="12.75" customHeight="1" x14ac:dyDescent="0.2"/>
    <row r="23" spans="3:15" ht="12.75" customHeight="1" x14ac:dyDescent="0.2"/>
    <row r="24" spans="3:15" ht="12.75" customHeight="1" x14ac:dyDescent="0.2"/>
    <row r="25" spans="3:15" ht="12.75" customHeight="1" x14ac:dyDescent="0.2"/>
    <row r="26" spans="3:15" ht="12.75" customHeight="1" x14ac:dyDescent="0.2"/>
    <row r="27" spans="3:15" ht="12.75" customHeight="1" x14ac:dyDescent="0.2"/>
    <row r="28" spans="3:15" ht="12.75" customHeight="1" x14ac:dyDescent="0.2"/>
    <row r="29" spans="3:15" ht="12.75" customHeight="1" x14ac:dyDescent="0.2"/>
    <row r="30" spans="3:15" ht="12.75" customHeight="1" x14ac:dyDescent="0.2"/>
    <row r="31" spans="3:15" ht="12.75" customHeight="1" x14ac:dyDescent="0.2"/>
    <row r="32" spans="3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</sheetData>
  <phoneticPr fontId="8" type="noConversion"/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7"/>
  <sheetViews>
    <sheetView workbookViewId="0"/>
  </sheetViews>
  <sheetFormatPr baseColWidth="10" defaultColWidth="8" defaultRowHeight="13" x14ac:dyDescent="0.15"/>
  <cols>
    <col min="1" max="1" width="2.6640625" style="12" customWidth="1"/>
    <col min="2" max="2" width="5.5" style="12" customWidth="1"/>
    <col min="3" max="3" width="2.5" style="12" customWidth="1"/>
    <col min="4" max="24" width="6.1640625" style="12" customWidth="1"/>
    <col min="25" max="25" width="2.6640625" style="12" customWidth="1"/>
    <col min="26" max="26" width="6.5" style="14" customWidth="1"/>
    <col min="27" max="27" width="7.1640625" style="14" customWidth="1"/>
    <col min="28" max="16384" width="8" style="12"/>
  </cols>
  <sheetData>
    <row r="1" spans="1:27" ht="16" x14ac:dyDescent="0.2">
      <c r="A1" s="11" t="s">
        <v>81</v>
      </c>
      <c r="B1" s="11"/>
      <c r="C1" s="11"/>
    </row>
    <row r="2" spans="1:27" s="18" customFormat="1" x14ac:dyDescent="0.15">
      <c r="Z2" s="33"/>
      <c r="AA2" s="33"/>
    </row>
    <row r="3" spans="1:27" s="18" customFormat="1" x14ac:dyDescent="0.15">
      <c r="Z3" s="33"/>
      <c r="AA3" s="33"/>
    </row>
    <row r="4" spans="1:27" s="18" customFormat="1" x14ac:dyDescent="0.15">
      <c r="A4" s="3" t="s">
        <v>7</v>
      </c>
      <c r="B4" s="13"/>
      <c r="C4" s="13"/>
      <c r="Z4" s="33"/>
      <c r="AA4" s="33"/>
    </row>
    <row r="5" spans="1:27" s="18" customFormat="1" x14ac:dyDescent="0.15">
      <c r="A5" s="6" t="s">
        <v>14</v>
      </c>
      <c r="B5" s="13"/>
      <c r="C5" s="13"/>
      <c r="Z5" s="33"/>
      <c r="AA5" s="33"/>
    </row>
    <row r="6" spans="1:27" s="18" customFormat="1" x14ac:dyDescent="0.15">
      <c r="A6" s="6" t="s">
        <v>21</v>
      </c>
      <c r="B6" s="13"/>
      <c r="C6" s="13"/>
      <c r="Z6" s="33"/>
      <c r="AA6" s="33"/>
    </row>
    <row r="7" spans="1:27" s="18" customFormat="1" x14ac:dyDescent="0.15">
      <c r="A7" s="6" t="s">
        <v>25</v>
      </c>
      <c r="Z7" s="33"/>
      <c r="AA7" s="33"/>
    </row>
    <row r="8" spans="1:27" s="18" customFormat="1" x14ac:dyDescent="0.15">
      <c r="Z8" s="33"/>
      <c r="AA8" s="33"/>
    </row>
    <row r="10" spans="1:27" x14ac:dyDescent="0.15">
      <c r="A10" s="16" t="s">
        <v>73</v>
      </c>
      <c r="B10" s="16"/>
      <c r="C10" s="16"/>
    </row>
    <row r="12" spans="1:27" x14ac:dyDescent="0.15">
      <c r="D12" s="15">
        <v>8.01</v>
      </c>
      <c r="E12" s="15">
        <v>8.02</v>
      </c>
      <c r="F12" s="15">
        <v>8.0299999999999994</v>
      </c>
      <c r="G12" s="15">
        <v>8.0399999999999991</v>
      </c>
      <c r="H12" s="15">
        <v>8.0500000000000007</v>
      </c>
      <c r="I12" s="15">
        <v>8.06</v>
      </c>
      <c r="J12" s="15">
        <v>8.07</v>
      </c>
      <c r="K12" s="15">
        <v>8.08</v>
      </c>
      <c r="L12" s="15">
        <v>8.09</v>
      </c>
      <c r="M12" s="15">
        <v>8.1</v>
      </c>
      <c r="N12" s="15">
        <v>8.11</v>
      </c>
      <c r="O12" s="15">
        <v>8.1199999999999992</v>
      </c>
      <c r="P12" s="15">
        <v>8.1300000000000008</v>
      </c>
      <c r="Q12" s="15">
        <v>8.14</v>
      </c>
      <c r="R12" s="15">
        <v>8.15</v>
      </c>
      <c r="S12" s="15">
        <v>8.16</v>
      </c>
      <c r="T12" s="15">
        <v>8.17</v>
      </c>
      <c r="U12" s="15">
        <v>8.18</v>
      </c>
      <c r="V12" s="15">
        <v>8.19</v>
      </c>
      <c r="W12" s="15">
        <v>8.1999999999999993</v>
      </c>
      <c r="X12" s="15">
        <v>8.2100000000000009</v>
      </c>
      <c r="Z12" s="14" t="s">
        <v>2</v>
      </c>
      <c r="AA12" s="33" t="s">
        <v>0</v>
      </c>
    </row>
    <row r="13" spans="1:27" x14ac:dyDescent="0.15">
      <c r="D13" s="9" t="s">
        <v>3</v>
      </c>
      <c r="E13" s="9" t="s">
        <v>4</v>
      </c>
      <c r="F13" s="9" t="s">
        <v>6</v>
      </c>
      <c r="G13" s="9" t="s">
        <v>5</v>
      </c>
      <c r="H13" s="9" t="s">
        <v>8</v>
      </c>
      <c r="I13" s="9" t="s">
        <v>9</v>
      </c>
      <c r="J13" s="9" t="s">
        <v>10</v>
      </c>
      <c r="K13" s="9" t="s">
        <v>11</v>
      </c>
      <c r="L13" s="9" t="s">
        <v>12</v>
      </c>
      <c r="M13" s="9" t="s">
        <v>13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19</v>
      </c>
      <c r="S13" s="9" t="s">
        <v>20</v>
      </c>
      <c r="T13" s="9" t="s">
        <v>22</v>
      </c>
      <c r="U13" s="9" t="s">
        <v>23</v>
      </c>
      <c r="V13" s="9" t="s">
        <v>26</v>
      </c>
      <c r="W13" s="9" t="s">
        <v>24</v>
      </c>
      <c r="X13" s="9" t="s">
        <v>6</v>
      </c>
      <c r="AA13" s="33" t="s">
        <v>1</v>
      </c>
    </row>
    <row r="15" spans="1:27" x14ac:dyDescent="0.15">
      <c r="B15" s="12">
        <v>1993</v>
      </c>
      <c r="D15" s="15">
        <v>3.001369</v>
      </c>
      <c r="E15" s="15">
        <v>3.8477899999999998</v>
      </c>
      <c r="F15" s="15">
        <v>9.9334720000000001</v>
      </c>
      <c r="G15" s="15">
        <v>12.72466</v>
      </c>
      <c r="H15" s="15">
        <v>4.8630990000000001</v>
      </c>
      <c r="I15" s="15">
        <v>4.8094140000000003</v>
      </c>
      <c r="J15" s="15">
        <v>-6.2727050000000002</v>
      </c>
      <c r="K15" s="15">
        <v>-20.47729</v>
      </c>
      <c r="L15" s="15">
        <v>17.30198</v>
      </c>
      <c r="M15" s="15">
        <v>2.6639370000000002</v>
      </c>
      <c r="N15" s="15">
        <v>8.4407390000000007</v>
      </c>
      <c r="O15" s="15">
        <v>6.9936639999999999</v>
      </c>
      <c r="P15" s="15">
        <v>9.5417629999999996</v>
      </c>
      <c r="Q15" s="15">
        <v>13.104189999999999</v>
      </c>
      <c r="R15" s="15">
        <v>-5.1827550000000002</v>
      </c>
      <c r="S15" s="15">
        <v>4.8223149999999997</v>
      </c>
      <c r="T15" s="15">
        <v>-6.6124919999999996</v>
      </c>
      <c r="U15" s="15">
        <v>19.668710000000001</v>
      </c>
      <c r="V15" s="15">
        <v>17.00179</v>
      </c>
      <c r="W15" s="15">
        <v>14.59137</v>
      </c>
      <c r="X15" s="15">
        <v>8.5006700000000004E-2</v>
      </c>
      <c r="Z15" s="32">
        <f t="shared" ref="Z15:Z20" si="0">AVERAGE(D15:X15)</f>
        <v>5.4690488904761905</v>
      </c>
      <c r="AA15" s="15">
        <f t="shared" ref="AA15:AA20" si="1">STDEV(D15:X15)</f>
        <v>9.5754454780999225</v>
      </c>
    </row>
    <row r="16" spans="1:27" x14ac:dyDescent="0.15">
      <c r="B16" s="12">
        <v>1997</v>
      </c>
      <c r="D16" s="15">
        <v>-0.19573969999999999</v>
      </c>
      <c r="E16" s="15">
        <v>-5.3385309999999997</v>
      </c>
      <c r="F16" s="15">
        <v>-4.7954290000000004</v>
      </c>
      <c r="G16" s="15">
        <v>-3.7512279999999998</v>
      </c>
      <c r="H16" s="15">
        <v>2.245301</v>
      </c>
      <c r="I16" s="15">
        <v>-6.0236049999999999</v>
      </c>
      <c r="J16" s="15">
        <v>-2.8960189999999999</v>
      </c>
      <c r="K16" s="15">
        <v>-17.69415</v>
      </c>
      <c r="L16" s="15">
        <v>-3.4019430000000002</v>
      </c>
      <c r="M16" s="15">
        <v>2.1759590000000002</v>
      </c>
      <c r="N16" s="15">
        <v>-10.48202</v>
      </c>
      <c r="O16" s="15">
        <v>-1.8394200000000001</v>
      </c>
      <c r="P16" s="15">
        <v>4.554888</v>
      </c>
      <c r="Q16" s="15">
        <v>-1.597572</v>
      </c>
      <c r="R16" s="15">
        <v>-3.2406009999999998</v>
      </c>
      <c r="S16" s="15">
        <v>-5.7370950000000001</v>
      </c>
      <c r="T16" s="15">
        <v>-5.421303</v>
      </c>
      <c r="U16" s="15">
        <v>-6.5108449999999998</v>
      </c>
      <c r="V16" s="15">
        <v>-10.1838</v>
      </c>
      <c r="W16" s="15">
        <v>-2.9467319999999999</v>
      </c>
      <c r="X16" s="15">
        <v>-3.0018039999999999</v>
      </c>
      <c r="Z16" s="32">
        <f t="shared" si="0"/>
        <v>-4.0991280333333338</v>
      </c>
      <c r="AA16" s="15">
        <f t="shared" si="1"/>
        <v>4.8218563056490176</v>
      </c>
    </row>
    <row r="17" spans="1:27" x14ac:dyDescent="0.15">
      <c r="B17" s="12">
        <v>2001</v>
      </c>
      <c r="D17" s="15">
        <v>1.3900429999999999</v>
      </c>
      <c r="E17" s="15">
        <v>-2.6386310000000002</v>
      </c>
      <c r="F17" s="15">
        <v>-11.127700000000001</v>
      </c>
      <c r="G17" s="15">
        <v>-4.7546879999999998</v>
      </c>
      <c r="H17" s="15">
        <v>1.635303</v>
      </c>
      <c r="I17" s="15">
        <v>-4.9738540000000002</v>
      </c>
      <c r="J17" s="15">
        <v>3.3902570000000001</v>
      </c>
      <c r="K17" s="15">
        <v>-0.80981539999999996</v>
      </c>
      <c r="L17" s="15">
        <v>3.1779929999999998</v>
      </c>
      <c r="M17" s="15">
        <v>-1.0880129999999999</v>
      </c>
      <c r="N17" s="15">
        <v>-6.6579199999999998</v>
      </c>
      <c r="O17" s="15">
        <v>-10.33775</v>
      </c>
      <c r="P17" s="15">
        <v>-7.8435050000000004</v>
      </c>
      <c r="Q17" s="15">
        <v>-6.9937230000000001</v>
      </c>
      <c r="R17" s="15">
        <v>-6.3591360000000003</v>
      </c>
      <c r="S17" s="15">
        <v>-8.6275030000000008</v>
      </c>
      <c r="T17" s="15">
        <v>-0.34803699999999999</v>
      </c>
      <c r="U17" s="15">
        <v>1.610978</v>
      </c>
      <c r="V17" s="15">
        <v>-8.0789980000000003</v>
      </c>
      <c r="W17" s="15">
        <v>-10.23883</v>
      </c>
      <c r="X17" s="15">
        <v>-5.2900140000000002</v>
      </c>
      <c r="Z17" s="32">
        <f t="shared" si="0"/>
        <v>-4.0458830190476194</v>
      </c>
      <c r="AA17" s="15">
        <f t="shared" si="1"/>
        <v>4.6889652200765992</v>
      </c>
    </row>
    <row r="18" spans="1:27" x14ac:dyDescent="0.15">
      <c r="B18" s="12">
        <v>2005</v>
      </c>
      <c r="D18" s="15">
        <v>-13.6007</v>
      </c>
      <c r="E18" s="15">
        <v>-9.5356369999999995</v>
      </c>
      <c r="F18" s="15">
        <v>-10.84957</v>
      </c>
      <c r="G18" s="15">
        <v>-7.2673300000000003</v>
      </c>
      <c r="H18" s="15">
        <v>-2.089931</v>
      </c>
      <c r="I18" s="15">
        <v>-4.0737300000000003</v>
      </c>
      <c r="J18" s="15">
        <v>-6.7251779999999997</v>
      </c>
      <c r="K18" s="15">
        <v>-3.6659510000000002</v>
      </c>
      <c r="L18" s="15">
        <v>-4.4351839999999996</v>
      </c>
      <c r="M18" s="15">
        <v>-4.0196699999999996</v>
      </c>
      <c r="N18" s="15">
        <v>-20.312850000000001</v>
      </c>
      <c r="O18" s="15">
        <v>-2.3446120000000001</v>
      </c>
      <c r="P18" s="15">
        <v>-7.456836</v>
      </c>
      <c r="Q18" s="15">
        <v>-10.854810000000001</v>
      </c>
      <c r="R18" s="15">
        <v>-7.8573019999999998</v>
      </c>
      <c r="S18" s="15">
        <v>-9.0661930000000002</v>
      </c>
      <c r="T18" s="15">
        <v>-5.1552769999999999</v>
      </c>
      <c r="U18" s="15">
        <v>-0.52363199999999999</v>
      </c>
      <c r="V18" s="15">
        <v>-14.64085</v>
      </c>
      <c r="W18" s="15">
        <v>-2.7263220000000001</v>
      </c>
      <c r="X18" s="15">
        <v>-4.3941759999999999</v>
      </c>
      <c r="Z18" s="32">
        <f t="shared" si="0"/>
        <v>-7.2188448095238087</v>
      </c>
      <c r="AA18" s="15">
        <f t="shared" si="1"/>
        <v>4.8526696574262687</v>
      </c>
    </row>
    <row r="19" spans="1:27" x14ac:dyDescent="0.15">
      <c r="B19" s="12">
        <v>2009</v>
      </c>
      <c r="D19" s="15">
        <v>13.93033</v>
      </c>
      <c r="E19" s="15">
        <v>1.6983619999999999</v>
      </c>
      <c r="F19" s="15">
        <v>-17.35585</v>
      </c>
      <c r="G19" s="15">
        <v>-12.286799999999999</v>
      </c>
      <c r="H19" s="15">
        <v>2.3998309999999998</v>
      </c>
      <c r="I19" s="15">
        <v>4.8166349999999998</v>
      </c>
      <c r="J19" s="15">
        <v>-2.6703489999999999</v>
      </c>
      <c r="K19" s="15">
        <v>5.2084260000000002</v>
      </c>
      <c r="L19" s="15">
        <v>14.060499999999999</v>
      </c>
      <c r="M19" s="15">
        <v>-2.037633</v>
      </c>
      <c r="N19" s="15">
        <v>10.13518</v>
      </c>
      <c r="O19" s="15">
        <v>6.6707390000000002</v>
      </c>
      <c r="P19" s="15">
        <v>-2.1125729999999998</v>
      </c>
      <c r="Q19" s="15">
        <v>-7.276732</v>
      </c>
      <c r="R19" s="15">
        <v>-9.7465379999999993</v>
      </c>
      <c r="S19" s="15">
        <v>-17.903829999999999</v>
      </c>
      <c r="T19" s="15">
        <v>11.041600000000001</v>
      </c>
      <c r="U19" s="15">
        <v>0.16552449999999999</v>
      </c>
      <c r="V19" s="15">
        <v>14.545120000000001</v>
      </c>
      <c r="W19" s="15">
        <v>11.67801</v>
      </c>
      <c r="X19" s="15">
        <v>-0.96320439999999996</v>
      </c>
      <c r="Z19" s="32">
        <f t="shared" si="0"/>
        <v>1.1427022904761908</v>
      </c>
      <c r="AA19" s="15">
        <f t="shared" si="1"/>
        <v>9.9442462998563741</v>
      </c>
    </row>
    <row r="20" spans="1:27" x14ac:dyDescent="0.15">
      <c r="B20" s="12">
        <v>2013</v>
      </c>
      <c r="D20" s="15">
        <v>-15.45294</v>
      </c>
      <c r="E20" s="15">
        <v>-17.584330000000001</v>
      </c>
      <c r="F20" s="15">
        <v>-19.034970000000001</v>
      </c>
      <c r="G20" s="15">
        <v>-6.1970320000000001</v>
      </c>
      <c r="H20" s="15">
        <v>6.709517</v>
      </c>
      <c r="I20" s="15">
        <v>-8.1293769999999999</v>
      </c>
      <c r="J20" s="15">
        <v>-21.526109999999999</v>
      </c>
      <c r="K20" s="15">
        <v>-2.1139649999999999</v>
      </c>
      <c r="L20" s="15">
        <v>-4.1946199999999996</v>
      </c>
      <c r="M20" s="15">
        <v>-22.202850000000002</v>
      </c>
      <c r="N20" s="15">
        <v>-16.63984</v>
      </c>
      <c r="O20" s="15">
        <v>-6.7573910000000001</v>
      </c>
      <c r="P20" s="15">
        <v>-8.6098920000000003</v>
      </c>
      <c r="Q20" s="15">
        <v>-9.0669269999999997</v>
      </c>
      <c r="R20" s="15">
        <v>-2.366069</v>
      </c>
      <c r="S20" s="15">
        <v>-15.34986</v>
      </c>
      <c r="T20" s="15">
        <v>-8.4183000000000003</v>
      </c>
      <c r="U20" s="15">
        <v>-12.19098</v>
      </c>
      <c r="V20" s="15">
        <v>-11.72212</v>
      </c>
      <c r="W20" s="15">
        <v>-14.26681</v>
      </c>
      <c r="X20" s="15">
        <v>-17.420349999999999</v>
      </c>
      <c r="Z20" s="32">
        <f t="shared" si="0"/>
        <v>-11.073105523809524</v>
      </c>
      <c r="AA20" s="15">
        <f t="shared" si="1"/>
        <v>7.2365916671367501</v>
      </c>
    </row>
    <row r="21" spans="1:27" x14ac:dyDescent="0.1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7" x14ac:dyDescent="0.15">
      <c r="B22" s="12" t="s">
        <v>2</v>
      </c>
      <c r="D22" s="15">
        <f>AVERAGE(D15:D20)</f>
        <v>-1.82127295</v>
      </c>
      <c r="E22" s="15">
        <f t="shared" ref="E22:X22" si="2">AVERAGE(E15:E20)</f>
        <v>-4.9251628333333342</v>
      </c>
      <c r="F22" s="15">
        <f t="shared" si="2"/>
        <v>-8.8716744999999992</v>
      </c>
      <c r="G22" s="15">
        <f t="shared" si="2"/>
        <v>-3.5887363333333333</v>
      </c>
      <c r="H22" s="15">
        <f t="shared" si="2"/>
        <v>2.6271866666666663</v>
      </c>
      <c r="I22" s="15">
        <f t="shared" si="2"/>
        <v>-2.2624195</v>
      </c>
      <c r="J22" s="15">
        <f t="shared" si="2"/>
        <v>-6.1166839999999993</v>
      </c>
      <c r="K22" s="15">
        <f t="shared" si="2"/>
        <v>-6.5921242333333332</v>
      </c>
      <c r="L22" s="15">
        <f t="shared" si="2"/>
        <v>3.7514543333333337</v>
      </c>
      <c r="M22" s="15">
        <f t="shared" si="2"/>
        <v>-4.0847116666666663</v>
      </c>
      <c r="N22" s="15">
        <f t="shared" si="2"/>
        <v>-5.9194518333333335</v>
      </c>
      <c r="O22" s="15">
        <f t="shared" si="2"/>
        <v>-1.2691283333333332</v>
      </c>
      <c r="P22" s="15">
        <f t="shared" si="2"/>
        <v>-1.9876925000000003</v>
      </c>
      <c r="Q22" s="15">
        <f t="shared" si="2"/>
        <v>-3.7809290000000004</v>
      </c>
      <c r="R22" s="15">
        <f t="shared" si="2"/>
        <v>-5.7920668333333341</v>
      </c>
      <c r="S22" s="15">
        <f t="shared" si="2"/>
        <v>-8.6436943333333343</v>
      </c>
      <c r="T22" s="15">
        <f t="shared" si="2"/>
        <v>-2.4856348333333336</v>
      </c>
      <c r="U22" s="15">
        <f t="shared" si="2"/>
        <v>0.36995925000000024</v>
      </c>
      <c r="V22" s="15">
        <f t="shared" si="2"/>
        <v>-2.1798096666666669</v>
      </c>
      <c r="W22" s="15">
        <f t="shared" si="2"/>
        <v>-0.65155233333333307</v>
      </c>
      <c r="X22" s="15">
        <f t="shared" si="2"/>
        <v>-5.1640902833333335</v>
      </c>
    </row>
    <row r="25" spans="1:27" x14ac:dyDescent="0.15">
      <c r="A25" s="16" t="s">
        <v>74</v>
      </c>
      <c r="B25" s="16"/>
      <c r="C25" s="16"/>
    </row>
    <row r="27" spans="1:27" x14ac:dyDescent="0.15">
      <c r="D27" s="15">
        <v>8.01</v>
      </c>
      <c r="E27" s="15">
        <v>8.02</v>
      </c>
      <c r="F27" s="15">
        <v>8.0299999999999994</v>
      </c>
      <c r="G27" s="15">
        <v>8.0399999999999991</v>
      </c>
      <c r="H27" s="15">
        <v>8.0500000000000007</v>
      </c>
      <c r="I27" s="15">
        <v>8.06</v>
      </c>
      <c r="J27" s="15">
        <v>8.07</v>
      </c>
      <c r="K27" s="15">
        <v>8.08</v>
      </c>
      <c r="L27" s="15">
        <v>8.09</v>
      </c>
      <c r="M27" s="15">
        <v>8.1</v>
      </c>
      <c r="N27" s="15">
        <v>8.11</v>
      </c>
      <c r="O27" s="15">
        <v>8.1199999999999992</v>
      </c>
      <c r="P27" s="15">
        <v>8.1300000000000008</v>
      </c>
      <c r="Q27" s="15">
        <v>8.14</v>
      </c>
      <c r="R27" s="15">
        <v>8.15</v>
      </c>
      <c r="S27" s="15">
        <v>8.16</v>
      </c>
      <c r="T27" s="15">
        <v>8.17</v>
      </c>
      <c r="U27" s="15">
        <v>8.18</v>
      </c>
      <c r="V27" s="15">
        <v>8.19</v>
      </c>
      <c r="W27" s="15">
        <v>8.1999999999999993</v>
      </c>
      <c r="X27" s="15">
        <v>8.2100000000000009</v>
      </c>
      <c r="Z27" s="14" t="s">
        <v>2</v>
      </c>
      <c r="AA27" s="33" t="s">
        <v>0</v>
      </c>
    </row>
    <row r="28" spans="1:27" x14ac:dyDescent="0.15">
      <c r="D28" s="9" t="s">
        <v>3</v>
      </c>
      <c r="E28" s="9" t="s">
        <v>4</v>
      </c>
      <c r="F28" s="9" t="s">
        <v>6</v>
      </c>
      <c r="G28" s="9" t="s">
        <v>5</v>
      </c>
      <c r="H28" s="9" t="s">
        <v>8</v>
      </c>
      <c r="I28" s="9" t="s">
        <v>9</v>
      </c>
      <c r="J28" s="9" t="s">
        <v>10</v>
      </c>
      <c r="K28" s="9" t="s">
        <v>11</v>
      </c>
      <c r="L28" s="9" t="s">
        <v>12</v>
      </c>
      <c r="M28" s="9" t="s">
        <v>13</v>
      </c>
      <c r="N28" s="9" t="s">
        <v>15</v>
      </c>
      <c r="O28" s="9" t="s">
        <v>16</v>
      </c>
      <c r="P28" s="9" t="s">
        <v>17</v>
      </c>
      <c r="Q28" s="9" t="s">
        <v>18</v>
      </c>
      <c r="R28" s="9" t="s">
        <v>19</v>
      </c>
      <c r="S28" s="9" t="s">
        <v>20</v>
      </c>
      <c r="T28" s="9" t="s">
        <v>22</v>
      </c>
      <c r="U28" s="9" t="s">
        <v>23</v>
      </c>
      <c r="V28" s="9" t="s">
        <v>26</v>
      </c>
      <c r="W28" s="9" t="s">
        <v>24</v>
      </c>
      <c r="X28" s="9" t="s">
        <v>6</v>
      </c>
      <c r="AA28" s="33" t="s">
        <v>1</v>
      </c>
    </row>
    <row r="30" spans="1:27" x14ac:dyDescent="0.15">
      <c r="B30" s="12">
        <v>1993</v>
      </c>
      <c r="D30" s="38">
        <v>9.6032159999999998</v>
      </c>
      <c r="E30" s="38">
        <v>6.4292439999999997</v>
      </c>
      <c r="F30" s="38">
        <v>1.8316969999999999</v>
      </c>
      <c r="G30" s="38">
        <v>-19.160250000000001</v>
      </c>
      <c r="H30" s="38">
        <v>3.4722689999999998</v>
      </c>
      <c r="I30" s="38">
        <v>7.3048080000000004</v>
      </c>
      <c r="J30" s="38">
        <v>17.843240000000002</v>
      </c>
      <c r="K30" s="38">
        <v>-2.8311440000000001</v>
      </c>
      <c r="L30" s="38">
        <v>-2.13971</v>
      </c>
      <c r="M30" s="38">
        <v>3.8649019999999998</v>
      </c>
      <c r="N30" s="38">
        <v>2.3259759999999998</v>
      </c>
      <c r="O30" s="38">
        <v>2.8955320000000002</v>
      </c>
      <c r="P30" s="38">
        <v>-0.46512819999999999</v>
      </c>
      <c r="Q30" s="38">
        <v>-2.970548</v>
      </c>
      <c r="R30" s="38">
        <v>-4.684571</v>
      </c>
      <c r="S30" s="38">
        <v>7.4901330000000002</v>
      </c>
      <c r="T30" s="38">
        <v>19.203019999999999</v>
      </c>
      <c r="U30" s="38">
        <v>9.9112639999999992</v>
      </c>
      <c r="V30" s="38">
        <v>3.9823759999999999</v>
      </c>
      <c r="W30" s="38">
        <v>-5.7303649999999999</v>
      </c>
      <c r="X30" s="38">
        <v>8.5832700000000006</v>
      </c>
      <c r="Y30" s="17"/>
      <c r="Z30" s="15">
        <f t="shared" ref="Z30:Z35" si="3">AVERAGE(D30:X30)</f>
        <v>3.1790109904761912</v>
      </c>
      <c r="AA30" s="15">
        <f t="shared" ref="AA30:AA35" si="4">STDEV(D30:X30)</f>
        <v>8.3467607906675259</v>
      </c>
    </row>
    <row r="31" spans="1:27" x14ac:dyDescent="0.15">
      <c r="B31" s="12">
        <v>1997</v>
      </c>
      <c r="D31" s="38">
        <v>8.4937229999999992</v>
      </c>
      <c r="E31" s="38">
        <v>10.605880000000001</v>
      </c>
      <c r="F31" s="38">
        <v>4.68947</v>
      </c>
      <c r="G31" s="38">
        <v>19.169720000000002</v>
      </c>
      <c r="H31" s="38">
        <v>-10.82878</v>
      </c>
      <c r="I31" s="38">
        <v>11.24147</v>
      </c>
      <c r="J31" s="38">
        <v>8.1236479999999993</v>
      </c>
      <c r="K31" s="38">
        <v>8.6428709999999995</v>
      </c>
      <c r="L31" s="38">
        <v>6.2647250000000003</v>
      </c>
      <c r="M31" s="38">
        <v>2.0776300000000001</v>
      </c>
      <c r="N31" s="38">
        <v>3.7111930000000002</v>
      </c>
      <c r="O31" s="38">
        <v>1.839423</v>
      </c>
      <c r="P31" s="38">
        <v>0.38663459999999999</v>
      </c>
      <c r="Q31" s="38">
        <v>4.322838</v>
      </c>
      <c r="R31" s="38">
        <v>5.1604340000000004</v>
      </c>
      <c r="S31" s="38">
        <v>3.7839239999999998</v>
      </c>
      <c r="T31" s="38">
        <v>8.6317830000000004</v>
      </c>
      <c r="U31" s="38">
        <v>6.5108459999999999</v>
      </c>
      <c r="V31" s="38">
        <v>-9.1023390000000006</v>
      </c>
      <c r="W31" s="38">
        <v>7.7246610000000002</v>
      </c>
      <c r="X31" s="38">
        <v>4.1160079999999999</v>
      </c>
      <c r="Y31" s="17"/>
      <c r="Z31" s="15">
        <f t="shared" si="3"/>
        <v>5.0269410761904751</v>
      </c>
      <c r="AA31" s="15">
        <f t="shared" si="4"/>
        <v>6.4211293997266132</v>
      </c>
    </row>
    <row r="32" spans="1:27" x14ac:dyDescent="0.15">
      <c r="B32" s="12">
        <v>2001</v>
      </c>
      <c r="D32" s="38">
        <v>-2.6263529999999999</v>
      </c>
      <c r="E32" s="38">
        <v>-4.8485279999999999</v>
      </c>
      <c r="F32" s="38">
        <v>-4.5030140000000003</v>
      </c>
      <c r="G32" s="38">
        <v>-2.58725</v>
      </c>
      <c r="H32" s="38">
        <v>-3.017344</v>
      </c>
      <c r="I32" s="38">
        <v>-3.7148099999999999</v>
      </c>
      <c r="J32" s="38">
        <v>0.4014761</v>
      </c>
      <c r="K32" s="38">
        <v>-6.2512999999999996</v>
      </c>
      <c r="L32" s="38">
        <v>2.3749980000000002</v>
      </c>
      <c r="M32" s="38">
        <v>-1.9753799999999999</v>
      </c>
      <c r="N32" s="38">
        <v>0.98348069999999999</v>
      </c>
      <c r="O32" s="38">
        <v>-7.0662479999999999</v>
      </c>
      <c r="P32" s="38">
        <v>-0.752552</v>
      </c>
      <c r="Q32" s="38">
        <v>-0.40375260000000002</v>
      </c>
      <c r="R32" s="38">
        <v>1.6846939999999999</v>
      </c>
      <c r="S32" s="38">
        <v>14.81836</v>
      </c>
      <c r="T32" s="38">
        <v>-1.156657</v>
      </c>
      <c r="U32" s="38">
        <v>0.4097962</v>
      </c>
      <c r="V32" s="38">
        <v>5.754238</v>
      </c>
      <c r="W32" s="38">
        <v>9.1918330000000008</v>
      </c>
      <c r="X32" s="38">
        <v>2.4280650000000001</v>
      </c>
      <c r="Y32" s="17"/>
      <c r="Z32" s="15">
        <f t="shared" si="3"/>
        <v>-4.0773695238095306E-2</v>
      </c>
      <c r="AA32" s="15">
        <f t="shared" si="4"/>
        <v>5.1384903582072337</v>
      </c>
    </row>
    <row r="33" spans="1:27" x14ac:dyDescent="0.15">
      <c r="B33" s="12">
        <v>2005</v>
      </c>
      <c r="D33" s="38">
        <v>17.069559999999999</v>
      </c>
      <c r="E33" s="38">
        <v>10.103300000000001</v>
      </c>
      <c r="F33" s="38">
        <v>0.47018100000000002</v>
      </c>
      <c r="G33" s="38">
        <v>-4.8159400000000003</v>
      </c>
      <c r="H33" s="38">
        <v>5.0660670000000003</v>
      </c>
      <c r="I33" s="38">
        <v>4.0139360000000002</v>
      </c>
      <c r="J33" s="38">
        <v>15.510210000000001</v>
      </c>
      <c r="K33" s="38">
        <v>9.2279269999999993</v>
      </c>
      <c r="L33" s="38">
        <v>-2.1039750000000002</v>
      </c>
      <c r="M33" s="38">
        <v>7.7229140000000003</v>
      </c>
      <c r="N33" s="38">
        <v>-4.319655</v>
      </c>
      <c r="O33" s="38">
        <v>20.113980000000002</v>
      </c>
      <c r="P33" s="38">
        <v>-10.690060000000001</v>
      </c>
      <c r="Q33" s="38">
        <v>-0.4875197</v>
      </c>
      <c r="R33" s="38">
        <v>6.6615169999999999</v>
      </c>
      <c r="S33" s="38">
        <v>-1.297358</v>
      </c>
      <c r="T33" s="38">
        <v>14.8802</v>
      </c>
      <c r="U33" s="38">
        <v>4.3479939999999999</v>
      </c>
      <c r="V33" s="38">
        <v>7.8384510000000001</v>
      </c>
      <c r="W33" s="38">
        <v>1.457946</v>
      </c>
      <c r="X33" s="38">
        <v>4.2741069999999999</v>
      </c>
      <c r="Y33" s="17"/>
      <c r="Z33" s="15">
        <f t="shared" si="3"/>
        <v>5.0020848714285719</v>
      </c>
      <c r="AA33" s="15">
        <f t="shared" si="4"/>
        <v>7.8388678825634566</v>
      </c>
    </row>
    <row r="34" spans="1:27" x14ac:dyDescent="0.15">
      <c r="B34" s="12">
        <v>2009</v>
      </c>
      <c r="D34" s="38">
        <v>-9.5110639999999993</v>
      </c>
      <c r="E34" s="38">
        <v>3.8247930000000001</v>
      </c>
      <c r="F34" s="38">
        <v>-11.126620000000001</v>
      </c>
      <c r="G34" s="38">
        <v>-8.0385580000000001</v>
      </c>
      <c r="H34" s="38">
        <v>-24.863759999999999</v>
      </c>
      <c r="I34" s="38">
        <v>-3.3275109999999999</v>
      </c>
      <c r="J34" s="38">
        <v>0.69114880000000001</v>
      </c>
      <c r="K34" s="38">
        <v>-1.0892310000000001</v>
      </c>
      <c r="L34" s="38">
        <v>-8.6451969999999996</v>
      </c>
      <c r="M34" s="38">
        <v>-16.08981</v>
      </c>
      <c r="N34" s="38">
        <v>-19.662240000000001</v>
      </c>
      <c r="O34" s="38">
        <v>-0.84471989999999997</v>
      </c>
      <c r="P34" s="38">
        <v>-9.2359960000000001</v>
      </c>
      <c r="Q34" s="38">
        <v>-9.2339559999999992</v>
      </c>
      <c r="R34" s="38">
        <v>11.89527</v>
      </c>
      <c r="S34" s="38">
        <v>-9.5490490000000001</v>
      </c>
      <c r="T34" s="38">
        <v>-9.8977900000000005</v>
      </c>
      <c r="U34" s="38">
        <v>-6.5006969999999997</v>
      </c>
      <c r="V34" s="38">
        <v>-11.527480000000001</v>
      </c>
      <c r="W34" s="38">
        <v>-9.5346019999999996</v>
      </c>
      <c r="X34" s="38">
        <v>-3.0454349999999999</v>
      </c>
      <c r="Y34" s="17"/>
      <c r="Z34" s="15">
        <f t="shared" si="3"/>
        <v>-7.3958335285714289</v>
      </c>
      <c r="AA34" s="15">
        <f t="shared" si="4"/>
        <v>7.9789362011377216</v>
      </c>
    </row>
    <row r="35" spans="1:27" x14ac:dyDescent="0.15">
      <c r="B35" s="12">
        <v>2013</v>
      </c>
      <c r="D35" s="38">
        <v>5.3552590000000002</v>
      </c>
      <c r="E35" s="38">
        <v>11.007099999999999</v>
      </c>
      <c r="F35" s="38">
        <v>-10.95478</v>
      </c>
      <c r="G35" s="38">
        <v>-2.3042769999999999</v>
      </c>
      <c r="H35" s="38">
        <v>-1.589315</v>
      </c>
      <c r="I35" s="38">
        <v>10.743869999999999</v>
      </c>
      <c r="J35" s="38">
        <v>23.57891</v>
      </c>
      <c r="K35" s="38">
        <v>17.192730000000001</v>
      </c>
      <c r="L35" s="38">
        <v>5.7818829999999997</v>
      </c>
      <c r="M35" s="38">
        <v>1.419327</v>
      </c>
      <c r="N35" s="38">
        <v>11.9549</v>
      </c>
      <c r="O35" s="38">
        <v>2.2135820000000002</v>
      </c>
      <c r="P35" s="38">
        <v>5.2489559999999997</v>
      </c>
      <c r="Q35" s="38">
        <v>6.2619980000000002</v>
      </c>
      <c r="R35" s="38">
        <v>2.0459939999999999</v>
      </c>
      <c r="S35" s="38">
        <v>5.1689020000000001</v>
      </c>
      <c r="T35" s="38">
        <v>4.9470049999999999</v>
      </c>
      <c r="U35" s="38">
        <v>16.470939999999999</v>
      </c>
      <c r="V35" s="38">
        <v>4.139786</v>
      </c>
      <c r="W35" s="38">
        <v>9.8866370000000003</v>
      </c>
      <c r="X35" s="38">
        <v>22.00337</v>
      </c>
      <c r="Y35" s="17"/>
      <c r="Z35" s="32">
        <f t="shared" si="3"/>
        <v>7.1701322380952384</v>
      </c>
      <c r="AA35" s="15">
        <f t="shared" si="4"/>
        <v>8.1876899091536259</v>
      </c>
    </row>
    <row r="36" spans="1:27" x14ac:dyDescent="0.1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7"/>
      <c r="Z36" s="15"/>
      <c r="AA36" s="15"/>
    </row>
    <row r="37" spans="1:27" x14ac:dyDescent="0.15">
      <c r="B37" s="12" t="s">
        <v>2</v>
      </c>
      <c r="D37" s="15">
        <f>AVERAGE(D30:D35)</f>
        <v>4.7307235000000007</v>
      </c>
      <c r="E37" s="15">
        <f t="shared" ref="E37:X37" si="5">AVERAGE(E30:E35)</f>
        <v>6.1869648333333336</v>
      </c>
      <c r="F37" s="15">
        <f t="shared" si="5"/>
        <v>-3.2655110000000001</v>
      </c>
      <c r="G37" s="15">
        <f t="shared" si="5"/>
        <v>-2.9560925</v>
      </c>
      <c r="H37" s="15">
        <f t="shared" si="5"/>
        <v>-5.2934771666666665</v>
      </c>
      <c r="I37" s="15">
        <f t="shared" si="5"/>
        <v>4.3769605</v>
      </c>
      <c r="J37" s="15">
        <f t="shared" si="5"/>
        <v>11.024772149999999</v>
      </c>
      <c r="K37" s="15">
        <f t="shared" si="5"/>
        <v>4.148642166666666</v>
      </c>
      <c r="L37" s="15">
        <f t="shared" si="5"/>
        <v>0.25545400000000013</v>
      </c>
      <c r="M37" s="15">
        <f t="shared" si="5"/>
        <v>-0.4967361666666667</v>
      </c>
      <c r="N37" s="15">
        <f t="shared" si="5"/>
        <v>-0.83439088333333356</v>
      </c>
      <c r="O37" s="15">
        <f t="shared" si="5"/>
        <v>3.1919248499999999</v>
      </c>
      <c r="P37" s="15">
        <f t="shared" si="5"/>
        <v>-2.584690933333333</v>
      </c>
      <c r="Q37" s="15">
        <f t="shared" si="5"/>
        <v>-0.41849004999999995</v>
      </c>
      <c r="R37" s="15">
        <f t="shared" si="5"/>
        <v>3.7938896666666668</v>
      </c>
      <c r="S37" s="15">
        <f t="shared" si="5"/>
        <v>3.4024853333333329</v>
      </c>
      <c r="T37" s="15">
        <f t="shared" si="5"/>
        <v>6.1012601666666662</v>
      </c>
      <c r="U37" s="15">
        <f t="shared" si="5"/>
        <v>5.1916905333333334</v>
      </c>
      <c r="V37" s="15">
        <f t="shared" si="5"/>
        <v>0.18083866666666651</v>
      </c>
      <c r="W37" s="15">
        <f t="shared" si="5"/>
        <v>2.1660183333333336</v>
      </c>
      <c r="X37" s="15">
        <f t="shared" si="5"/>
        <v>6.3932308333333339</v>
      </c>
      <c r="Y37" s="17"/>
      <c r="Z37" s="15"/>
      <c r="AA37" s="15"/>
    </row>
    <row r="40" spans="1:27" x14ac:dyDescent="0.15">
      <c r="A40" s="16" t="s">
        <v>75</v>
      </c>
      <c r="B40" s="16"/>
      <c r="C40" s="16"/>
    </row>
    <row r="42" spans="1:27" x14ac:dyDescent="0.15">
      <c r="D42" s="15">
        <v>8.01</v>
      </c>
      <c r="E42" s="15">
        <v>8.02</v>
      </c>
      <c r="F42" s="15">
        <v>8.0299999999999994</v>
      </c>
      <c r="G42" s="15">
        <v>8.0399999999999991</v>
      </c>
      <c r="H42" s="15">
        <v>8.0500000000000007</v>
      </c>
      <c r="I42" s="15">
        <v>8.06</v>
      </c>
      <c r="J42" s="15">
        <v>8.07</v>
      </c>
      <c r="K42" s="15">
        <v>8.08</v>
      </c>
      <c r="L42" s="15">
        <v>8.09</v>
      </c>
      <c r="M42" s="15">
        <v>8.1</v>
      </c>
      <c r="N42" s="15">
        <v>8.11</v>
      </c>
      <c r="O42" s="15">
        <v>8.1199999999999992</v>
      </c>
      <c r="P42" s="15">
        <v>8.1300000000000008</v>
      </c>
      <c r="Q42" s="15">
        <v>8.14</v>
      </c>
      <c r="R42" s="15">
        <v>8.15</v>
      </c>
      <c r="S42" s="15">
        <v>8.16</v>
      </c>
      <c r="T42" s="15">
        <v>8.17</v>
      </c>
      <c r="U42" s="15">
        <v>8.18</v>
      </c>
      <c r="V42" s="15">
        <v>8.19</v>
      </c>
      <c r="W42" s="15">
        <v>8.1999999999999993</v>
      </c>
      <c r="X42" s="15">
        <v>8.2100000000000009</v>
      </c>
      <c r="Z42" s="14" t="s">
        <v>2</v>
      </c>
      <c r="AA42" s="33" t="s">
        <v>0</v>
      </c>
    </row>
    <row r="43" spans="1:27" x14ac:dyDescent="0.15">
      <c r="D43" s="9" t="s">
        <v>3</v>
      </c>
      <c r="E43" s="9" t="s">
        <v>4</v>
      </c>
      <c r="F43" s="9" t="s">
        <v>6</v>
      </c>
      <c r="G43" s="9" t="s">
        <v>5</v>
      </c>
      <c r="H43" s="9" t="s">
        <v>8</v>
      </c>
      <c r="I43" s="9" t="s">
        <v>9</v>
      </c>
      <c r="J43" s="9" t="s">
        <v>10</v>
      </c>
      <c r="K43" s="9" t="s">
        <v>11</v>
      </c>
      <c r="L43" s="9" t="s">
        <v>12</v>
      </c>
      <c r="M43" s="9" t="s">
        <v>13</v>
      </c>
      <c r="N43" s="9" t="s">
        <v>15</v>
      </c>
      <c r="O43" s="9" t="s">
        <v>16</v>
      </c>
      <c r="P43" s="9" t="s">
        <v>17</v>
      </c>
      <c r="Q43" s="9" t="s">
        <v>18</v>
      </c>
      <c r="R43" s="9" t="s">
        <v>19</v>
      </c>
      <c r="S43" s="9" t="s">
        <v>20</v>
      </c>
      <c r="T43" s="9" t="s">
        <v>22</v>
      </c>
      <c r="U43" s="9" t="s">
        <v>23</v>
      </c>
      <c r="V43" s="9" t="s">
        <v>26</v>
      </c>
      <c r="W43" s="9" t="s">
        <v>24</v>
      </c>
      <c r="X43" s="9" t="s">
        <v>6</v>
      </c>
      <c r="AA43" s="33" t="s">
        <v>1</v>
      </c>
    </row>
    <row r="45" spans="1:27" x14ac:dyDescent="0.15">
      <c r="B45" s="12">
        <v>1993</v>
      </c>
      <c r="D45" s="15">
        <v>0</v>
      </c>
      <c r="E45" s="15">
        <v>0</v>
      </c>
      <c r="F45" s="15">
        <v>3.4305629999999998</v>
      </c>
      <c r="G45" s="15">
        <v>4.8671170000000004</v>
      </c>
      <c r="H45" s="15">
        <v>0</v>
      </c>
      <c r="I45" s="15">
        <v>0</v>
      </c>
      <c r="J45" s="15">
        <v>0</v>
      </c>
      <c r="K45" s="15">
        <v>1.4650700000000001</v>
      </c>
      <c r="L45" s="15">
        <v>0</v>
      </c>
      <c r="M45" s="15">
        <v>5.7154420000000004</v>
      </c>
      <c r="N45" s="15">
        <v>1.628336</v>
      </c>
      <c r="O45" s="15">
        <v>7.2262930000000001</v>
      </c>
      <c r="P45" s="15">
        <v>1.45316</v>
      </c>
      <c r="Q45" s="15">
        <v>0</v>
      </c>
      <c r="R45" s="15">
        <v>1.4650700000000001</v>
      </c>
      <c r="S45" s="15">
        <v>2.6487560000000001</v>
      </c>
      <c r="T45" s="15">
        <v>0</v>
      </c>
      <c r="U45" s="15">
        <v>0</v>
      </c>
      <c r="V45" s="15">
        <v>0</v>
      </c>
      <c r="W45" s="15">
        <v>3.327153</v>
      </c>
      <c r="X45" s="15">
        <v>0.68254020000000004</v>
      </c>
      <c r="Z45" s="31">
        <f t="shared" ref="Z45:Z50" si="6">AVERAGE(D45:X45)</f>
        <v>1.6147381047619049</v>
      </c>
      <c r="AA45" s="15">
        <f t="shared" ref="AA45:AA50" si="7">STDEV(D45:X45)</f>
        <v>2.1586563524720259</v>
      </c>
    </row>
    <row r="46" spans="1:27" x14ac:dyDescent="0.15">
      <c r="B46" s="12">
        <v>1997</v>
      </c>
      <c r="D46" s="15">
        <v>0</v>
      </c>
      <c r="E46" s="15">
        <v>0</v>
      </c>
      <c r="F46" s="15">
        <v>0.67899310000000002</v>
      </c>
      <c r="G46" s="15">
        <v>0</v>
      </c>
      <c r="H46" s="15">
        <v>11.618449999999999</v>
      </c>
      <c r="I46" s="15">
        <v>0</v>
      </c>
      <c r="J46" s="15">
        <v>0</v>
      </c>
      <c r="K46" s="15">
        <v>6.788456</v>
      </c>
      <c r="L46" s="15">
        <v>0</v>
      </c>
      <c r="M46" s="15">
        <v>0</v>
      </c>
      <c r="N46" s="15">
        <v>12.419739999999999</v>
      </c>
      <c r="O46" s="15">
        <v>0</v>
      </c>
      <c r="P46" s="15">
        <v>0.80303639999999998</v>
      </c>
      <c r="Q46" s="14">
        <v>0</v>
      </c>
      <c r="R46" s="15">
        <v>0</v>
      </c>
      <c r="S46" s="15">
        <v>0</v>
      </c>
      <c r="T46" s="15">
        <v>0</v>
      </c>
      <c r="U46" s="15">
        <v>0</v>
      </c>
      <c r="V46" s="15">
        <v>25.115269999999999</v>
      </c>
      <c r="W46" s="15">
        <v>0</v>
      </c>
      <c r="X46" s="15">
        <v>0</v>
      </c>
      <c r="Z46" s="31">
        <f t="shared" si="6"/>
        <v>2.7344735952380952</v>
      </c>
      <c r="AA46" s="15">
        <f t="shared" si="7"/>
        <v>6.3646676287625858</v>
      </c>
    </row>
    <row r="47" spans="1:27" x14ac:dyDescent="0.15">
      <c r="B47" s="12">
        <v>2001</v>
      </c>
      <c r="D47" s="15">
        <v>4.2472630000000002</v>
      </c>
      <c r="E47" s="15">
        <v>4.7136019999999998</v>
      </c>
      <c r="F47" s="15">
        <v>2.6605639999999999</v>
      </c>
      <c r="G47" s="15">
        <v>5.4331019999999999</v>
      </c>
      <c r="H47" s="15">
        <v>3.1715330000000002</v>
      </c>
      <c r="I47" s="15">
        <v>5.6328110000000002</v>
      </c>
      <c r="J47" s="15">
        <v>4.0326649999999997</v>
      </c>
      <c r="K47" s="15">
        <v>4.0028949999999996</v>
      </c>
      <c r="L47" s="15">
        <v>3.8126920000000002</v>
      </c>
      <c r="M47" s="15">
        <v>2.0127609999999998</v>
      </c>
      <c r="N47" s="15">
        <v>4.069331</v>
      </c>
      <c r="O47" s="15">
        <v>4.272532</v>
      </c>
      <c r="P47" s="15">
        <v>3.5405229999999999</v>
      </c>
      <c r="Q47" s="15">
        <v>2.4879090000000001</v>
      </c>
      <c r="R47" s="15">
        <v>3.7822369999999998</v>
      </c>
      <c r="S47" s="15">
        <v>2.292592</v>
      </c>
      <c r="T47" s="15">
        <v>3.0432800000000002</v>
      </c>
      <c r="U47" s="15">
        <v>2.9642210000000002</v>
      </c>
      <c r="V47" s="15">
        <v>6.1417849999999996</v>
      </c>
      <c r="W47" s="15">
        <v>3.0579689999999999</v>
      </c>
      <c r="X47" s="15">
        <v>6.2443869999999997</v>
      </c>
      <c r="Z47" s="31">
        <f t="shared" si="6"/>
        <v>3.8865073333333333</v>
      </c>
      <c r="AA47" s="15">
        <f t="shared" si="7"/>
        <v>1.2150066620643012</v>
      </c>
    </row>
    <row r="48" spans="1:27" x14ac:dyDescent="0.15">
      <c r="B48" s="12">
        <v>2005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5.7798540000000003</v>
      </c>
      <c r="J48" s="15">
        <v>0</v>
      </c>
      <c r="K48" s="15">
        <v>0</v>
      </c>
      <c r="L48" s="15">
        <v>13.042809999999999</v>
      </c>
      <c r="M48" s="15">
        <v>0</v>
      </c>
      <c r="N48" s="15">
        <v>5.6441949999999999</v>
      </c>
      <c r="O48" s="15">
        <v>1.9962679999999999</v>
      </c>
      <c r="P48" s="15">
        <v>0</v>
      </c>
      <c r="Q48" s="15">
        <v>14.15034</v>
      </c>
      <c r="R48" s="15">
        <v>5.5685739999999999</v>
      </c>
      <c r="S48" s="15">
        <v>0</v>
      </c>
      <c r="T48" s="15">
        <v>0</v>
      </c>
      <c r="U48" s="15">
        <v>2.4596179999999999</v>
      </c>
      <c r="V48" s="15">
        <v>13.41874</v>
      </c>
      <c r="W48" s="15">
        <v>4.4368860000000003</v>
      </c>
      <c r="X48" s="15">
        <v>0</v>
      </c>
      <c r="Z48" s="31">
        <f t="shared" si="6"/>
        <v>3.1665373809523807</v>
      </c>
      <c r="AA48" s="15">
        <f t="shared" si="7"/>
        <v>4.8261624981889959</v>
      </c>
    </row>
    <row r="49" spans="1:27" x14ac:dyDescent="0.15">
      <c r="B49" s="12">
        <v>2009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Z49" s="32">
        <f t="shared" si="6"/>
        <v>0</v>
      </c>
      <c r="AA49" s="15">
        <f t="shared" si="7"/>
        <v>0</v>
      </c>
    </row>
    <row r="50" spans="1:27" x14ac:dyDescent="0.15">
      <c r="B50" s="12">
        <v>2013</v>
      </c>
      <c r="D50" s="15">
        <v>0</v>
      </c>
      <c r="E50" s="15">
        <v>0</v>
      </c>
      <c r="F50" s="15">
        <v>0</v>
      </c>
      <c r="G50" s="15">
        <v>19.51501</v>
      </c>
      <c r="H50" s="15">
        <v>0</v>
      </c>
      <c r="I50" s="15">
        <v>5.2983450000000003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Z50" s="32">
        <f t="shared" si="6"/>
        <v>1.1815883333333335</v>
      </c>
      <c r="AA50" s="15">
        <f t="shared" si="7"/>
        <v>4.3565405097408814</v>
      </c>
    </row>
    <row r="51" spans="1:27" x14ac:dyDescent="0.1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7" x14ac:dyDescent="0.15">
      <c r="B52" s="12" t="s">
        <v>2</v>
      </c>
      <c r="D52" s="15">
        <f>AVERAGE(D45:D50)</f>
        <v>0.70787716666666667</v>
      </c>
      <c r="E52" s="15">
        <f t="shared" ref="E52:X52" si="8">AVERAGE(E45:E50)</f>
        <v>0.78560033333333334</v>
      </c>
      <c r="F52" s="15">
        <f t="shared" si="8"/>
        <v>1.12835335</v>
      </c>
      <c r="G52" s="15">
        <f t="shared" si="8"/>
        <v>4.9692048333333334</v>
      </c>
      <c r="H52" s="15">
        <f t="shared" si="8"/>
        <v>2.4649971666666666</v>
      </c>
      <c r="I52" s="15">
        <f t="shared" si="8"/>
        <v>2.7851683333333335</v>
      </c>
      <c r="J52" s="15">
        <f t="shared" si="8"/>
        <v>0.67211083333333332</v>
      </c>
      <c r="K52" s="15">
        <f t="shared" si="8"/>
        <v>2.0427368333333331</v>
      </c>
      <c r="L52" s="15">
        <f t="shared" si="8"/>
        <v>2.8092503333333334</v>
      </c>
      <c r="M52" s="15">
        <f t="shared" si="8"/>
        <v>1.2880338333333334</v>
      </c>
      <c r="N52" s="15">
        <f t="shared" si="8"/>
        <v>3.960267</v>
      </c>
      <c r="O52" s="15">
        <f t="shared" si="8"/>
        <v>2.2491821666666669</v>
      </c>
      <c r="P52" s="15">
        <f t="shared" si="8"/>
        <v>0.96611989999999992</v>
      </c>
      <c r="Q52" s="15">
        <f t="shared" si="8"/>
        <v>2.7730415000000002</v>
      </c>
      <c r="R52" s="15">
        <f t="shared" si="8"/>
        <v>1.8026468333333334</v>
      </c>
      <c r="S52" s="15">
        <f t="shared" si="8"/>
        <v>0.8235579999999999</v>
      </c>
      <c r="T52" s="15">
        <f t="shared" si="8"/>
        <v>0.5072133333333334</v>
      </c>
      <c r="U52" s="15">
        <f t="shared" si="8"/>
        <v>0.90397316666666672</v>
      </c>
      <c r="V52" s="15">
        <f t="shared" si="8"/>
        <v>7.4459658333333323</v>
      </c>
      <c r="W52" s="15">
        <f t="shared" si="8"/>
        <v>1.803668</v>
      </c>
      <c r="X52" s="15">
        <f t="shared" si="8"/>
        <v>1.1544878666666667</v>
      </c>
    </row>
    <row r="55" spans="1:27" x14ac:dyDescent="0.15">
      <c r="A55" s="16" t="s">
        <v>110</v>
      </c>
      <c r="B55" s="16"/>
      <c r="C55" s="16"/>
    </row>
    <row r="57" spans="1:27" x14ac:dyDescent="0.15">
      <c r="D57" s="15">
        <v>8.01</v>
      </c>
      <c r="E57" s="15">
        <v>8.02</v>
      </c>
      <c r="F57" s="15">
        <v>8.0299999999999994</v>
      </c>
      <c r="G57" s="15">
        <v>8.0399999999999991</v>
      </c>
      <c r="H57" s="15">
        <v>8.0500000000000007</v>
      </c>
      <c r="I57" s="15">
        <v>8.06</v>
      </c>
      <c r="J57" s="15">
        <v>8.07</v>
      </c>
      <c r="K57" s="15">
        <v>8.08</v>
      </c>
      <c r="L57" s="15">
        <v>8.09</v>
      </c>
      <c r="M57" s="15">
        <v>8.1</v>
      </c>
      <c r="N57" s="15">
        <v>8.11</v>
      </c>
      <c r="O57" s="15">
        <v>8.1199999999999992</v>
      </c>
      <c r="P57" s="15">
        <v>8.1300000000000008</v>
      </c>
      <c r="Q57" s="15">
        <v>8.14</v>
      </c>
      <c r="R57" s="15">
        <v>8.15</v>
      </c>
      <c r="S57" s="15">
        <v>8.16</v>
      </c>
      <c r="T57" s="15">
        <v>8.17</v>
      </c>
      <c r="U57" s="15">
        <v>8.18</v>
      </c>
      <c r="V57" s="15">
        <v>8.19</v>
      </c>
      <c r="W57" s="15">
        <v>8.1999999999999993</v>
      </c>
      <c r="X57" s="15">
        <v>8.2100000000000009</v>
      </c>
      <c r="Z57" s="14" t="s">
        <v>2</v>
      </c>
      <c r="AA57" s="33" t="s">
        <v>0</v>
      </c>
    </row>
    <row r="58" spans="1:27" x14ac:dyDescent="0.15">
      <c r="D58" s="9" t="s">
        <v>3</v>
      </c>
      <c r="E58" s="9" t="s">
        <v>4</v>
      </c>
      <c r="F58" s="9" t="s">
        <v>6</v>
      </c>
      <c r="G58" s="9" t="s">
        <v>5</v>
      </c>
      <c r="H58" s="9" t="s">
        <v>8</v>
      </c>
      <c r="I58" s="9" t="s">
        <v>9</v>
      </c>
      <c r="J58" s="9" t="s">
        <v>10</v>
      </c>
      <c r="K58" s="9" t="s">
        <v>11</v>
      </c>
      <c r="L58" s="9" t="s">
        <v>12</v>
      </c>
      <c r="M58" s="9" t="s">
        <v>13</v>
      </c>
      <c r="N58" s="9" t="s">
        <v>15</v>
      </c>
      <c r="O58" s="9" t="s">
        <v>16</v>
      </c>
      <c r="P58" s="9" t="s">
        <v>17</v>
      </c>
      <c r="Q58" s="9" t="s">
        <v>18</v>
      </c>
      <c r="R58" s="9" t="s">
        <v>19</v>
      </c>
      <c r="S58" s="9" t="s">
        <v>20</v>
      </c>
      <c r="T58" s="9" t="s">
        <v>22</v>
      </c>
      <c r="U58" s="9" t="s">
        <v>23</v>
      </c>
      <c r="V58" s="9" t="s">
        <v>26</v>
      </c>
      <c r="W58" s="9" t="s">
        <v>24</v>
      </c>
      <c r="X58" s="9" t="s">
        <v>6</v>
      </c>
      <c r="AA58" s="33" t="s">
        <v>1</v>
      </c>
    </row>
    <row r="60" spans="1:27" x14ac:dyDescent="0.15">
      <c r="B60" s="12">
        <v>1993</v>
      </c>
      <c r="D60" s="15">
        <v>-13.431179999999999</v>
      </c>
      <c r="E60" s="15">
        <v>-11.76351</v>
      </c>
      <c r="F60" s="15">
        <v>-8.6450580000000006</v>
      </c>
      <c r="G60" s="15">
        <v>-8.1840320000000002</v>
      </c>
      <c r="H60" s="15">
        <v>-5.8854050000000004</v>
      </c>
      <c r="I60" s="15">
        <v>-3.960683</v>
      </c>
      <c r="J60" s="15">
        <v>-3.8563420000000002</v>
      </c>
      <c r="K60" s="15">
        <v>-2.9688180000000002</v>
      </c>
      <c r="L60" s="15">
        <v>-11.370100000000001</v>
      </c>
      <c r="M60" s="15">
        <v>-6.197292</v>
      </c>
      <c r="N60" s="15">
        <v>-8.5857580000000002</v>
      </c>
      <c r="O60" s="15">
        <v>-18.8599</v>
      </c>
      <c r="P60" s="15">
        <v>-8.6168139999999998</v>
      </c>
      <c r="Q60" s="15">
        <v>-10.001849999999999</v>
      </c>
      <c r="R60" s="15">
        <v>-5.3619300000000001</v>
      </c>
      <c r="S60" s="15">
        <v>-10.21419</v>
      </c>
      <c r="T60" s="15">
        <v>-11.350630000000001</v>
      </c>
      <c r="U60" s="15">
        <v>-4.7708950000000003</v>
      </c>
      <c r="V60" s="15">
        <v>-6.1497330000000003</v>
      </c>
      <c r="W60" s="15">
        <v>-9.7883209999999998</v>
      </c>
      <c r="X60" s="15">
        <v>-8.8546449999999997</v>
      </c>
      <c r="Y60" s="15"/>
      <c r="Z60" s="15">
        <f t="shared" ref="Z60:Z65" si="9">AVERAGE(D60:X60)</f>
        <v>-8.5150993333333336</v>
      </c>
      <c r="AA60" s="15">
        <f t="shared" ref="AA60:AA65" si="10">STDEV(D60:X60)</f>
        <v>3.7413482065325403</v>
      </c>
    </row>
    <row r="61" spans="1:27" x14ac:dyDescent="0.15">
      <c r="B61" s="12">
        <v>1997</v>
      </c>
      <c r="D61" s="15">
        <v>0</v>
      </c>
      <c r="E61" s="15">
        <v>-6.8366119999999997</v>
      </c>
      <c r="F61" s="15">
        <v>-2.1797469999999999</v>
      </c>
      <c r="G61" s="15">
        <v>-1.4924519999999999</v>
      </c>
      <c r="H61" s="15">
        <v>0.87412800000000002</v>
      </c>
      <c r="I61" s="15">
        <v>-2.551892</v>
      </c>
      <c r="J61" s="15">
        <v>0.20257610000000001</v>
      </c>
      <c r="K61" s="15">
        <v>0</v>
      </c>
      <c r="L61" s="15">
        <v>0</v>
      </c>
      <c r="M61" s="15">
        <v>-11.933249999999999</v>
      </c>
      <c r="N61" s="15">
        <v>1.380539</v>
      </c>
      <c r="O61" s="15">
        <v>0</v>
      </c>
      <c r="P61" s="15">
        <v>-3.10697</v>
      </c>
      <c r="Q61" s="15">
        <v>-0.3325359</v>
      </c>
      <c r="R61" s="15">
        <v>0.40494920000000001</v>
      </c>
      <c r="S61" s="15">
        <v>-1.926785</v>
      </c>
      <c r="T61" s="15">
        <v>1.85877</v>
      </c>
      <c r="U61" s="15">
        <v>0</v>
      </c>
      <c r="V61" s="15">
        <v>0.73924909999999999</v>
      </c>
      <c r="W61" s="15">
        <v>-2.2197439999999999</v>
      </c>
      <c r="X61" s="15">
        <v>-1.2540020000000001</v>
      </c>
      <c r="Y61" s="15"/>
      <c r="Z61" s="15">
        <f t="shared" si="9"/>
        <v>-1.3511323095238095</v>
      </c>
      <c r="AA61" s="15">
        <f t="shared" si="10"/>
        <v>3.0915085671269007</v>
      </c>
    </row>
    <row r="62" spans="1:27" x14ac:dyDescent="0.15">
      <c r="B62" s="12">
        <v>2001</v>
      </c>
      <c r="D62" s="15">
        <v>-1.8183370000000001</v>
      </c>
      <c r="E62" s="15">
        <v>-1.11077</v>
      </c>
      <c r="F62" s="15">
        <v>-1.0601160000000001</v>
      </c>
      <c r="G62" s="15">
        <v>-1.9524760000000001</v>
      </c>
      <c r="H62" s="15">
        <v>0</v>
      </c>
      <c r="I62" s="15">
        <v>3.1154739999999999</v>
      </c>
      <c r="J62" s="15">
        <v>-1.8124359999999999</v>
      </c>
      <c r="K62" s="15">
        <v>7.060441</v>
      </c>
      <c r="L62" s="15">
        <v>-2.126163</v>
      </c>
      <c r="M62" s="15">
        <v>-1.2220070000000001</v>
      </c>
      <c r="N62" s="15">
        <v>0.54003319999999999</v>
      </c>
      <c r="O62" s="15">
        <v>-1.540692</v>
      </c>
      <c r="P62" s="15">
        <v>-0.2185272</v>
      </c>
      <c r="Q62" s="15">
        <v>2.1901269999999999</v>
      </c>
      <c r="R62" s="15">
        <v>4.3440479999999999</v>
      </c>
      <c r="S62" s="15">
        <v>-5.1576610000000001</v>
      </c>
      <c r="T62" s="15">
        <v>-1.6997660000000001</v>
      </c>
      <c r="U62" s="15">
        <v>-1.8533059999999999</v>
      </c>
      <c r="V62" s="15">
        <v>2.3556859999999999</v>
      </c>
      <c r="W62" s="15">
        <v>-2.405535</v>
      </c>
      <c r="X62" s="15">
        <v>-1.7719739999999999</v>
      </c>
      <c r="Y62" s="15"/>
      <c r="Z62" s="15">
        <f t="shared" si="9"/>
        <v>-0.292569380952381</v>
      </c>
      <c r="AA62" s="15">
        <f t="shared" si="10"/>
        <v>2.7414879788595923</v>
      </c>
    </row>
    <row r="63" spans="1:27" x14ac:dyDescent="0.15">
      <c r="B63" s="12">
        <v>2005</v>
      </c>
      <c r="D63" s="15">
        <v>-0.98271470000000005</v>
      </c>
      <c r="E63" s="15">
        <v>5.5853270000000004</v>
      </c>
      <c r="F63" s="15">
        <v>-1.8092440000000001</v>
      </c>
      <c r="G63" s="15">
        <v>-2.3256489999999999</v>
      </c>
      <c r="H63" s="15">
        <v>-0.86102730000000005</v>
      </c>
      <c r="I63" s="15">
        <v>0.32742700000000002</v>
      </c>
      <c r="J63" s="15">
        <v>-0.93473519999999999</v>
      </c>
      <c r="K63" s="15">
        <v>-1.2576959999999999</v>
      </c>
      <c r="L63" s="15">
        <v>-2.884341</v>
      </c>
      <c r="M63" s="15">
        <v>-0.66347389999999995</v>
      </c>
      <c r="N63" s="15">
        <v>-0.52064659999999996</v>
      </c>
      <c r="O63" s="15">
        <v>-2.5642160000000001</v>
      </c>
      <c r="P63" s="15">
        <v>-1.065923</v>
      </c>
      <c r="Q63" s="15">
        <v>3.021636</v>
      </c>
      <c r="R63" s="15">
        <v>-0.18010670000000001</v>
      </c>
      <c r="S63" s="15">
        <v>4.1179750000000004</v>
      </c>
      <c r="T63" s="15">
        <v>-0.69402330000000001</v>
      </c>
      <c r="U63" s="15">
        <v>-0.81176130000000002</v>
      </c>
      <c r="V63" s="15">
        <v>-0.69314739999999997</v>
      </c>
      <c r="W63" s="15">
        <v>0.32038149999999999</v>
      </c>
      <c r="X63" s="15">
        <v>1.429262</v>
      </c>
      <c r="Y63" s="15"/>
      <c r="Z63" s="15">
        <f t="shared" si="9"/>
        <v>-0.16412842380952369</v>
      </c>
      <c r="AA63" s="15">
        <f t="shared" si="10"/>
        <v>2.1238062477872539</v>
      </c>
    </row>
    <row r="64" spans="1:27" x14ac:dyDescent="0.15">
      <c r="B64" s="12">
        <v>2009</v>
      </c>
      <c r="D64" s="15">
        <v>0</v>
      </c>
      <c r="E64" s="15">
        <v>0</v>
      </c>
      <c r="F64" s="15">
        <v>0.32748310000000003</v>
      </c>
      <c r="G64" s="15">
        <v>-0.31644640000000002</v>
      </c>
      <c r="H64" s="15">
        <v>-0.3817141</v>
      </c>
      <c r="I64" s="15">
        <v>-0.3350419</v>
      </c>
      <c r="J64" s="15">
        <v>0</v>
      </c>
      <c r="K64" s="15">
        <v>0</v>
      </c>
      <c r="L64" s="15">
        <v>-0.25311400000000001</v>
      </c>
      <c r="M64" s="15">
        <v>5.5964260000000001</v>
      </c>
      <c r="N64" s="15">
        <v>3.3951500000000001</v>
      </c>
      <c r="O64" s="15">
        <v>0</v>
      </c>
      <c r="P64" s="15">
        <v>15.575900000000001</v>
      </c>
      <c r="Q64" s="15">
        <v>-0.46438390000000002</v>
      </c>
      <c r="R64" s="15">
        <v>-1.46296E-2</v>
      </c>
      <c r="S64" s="15">
        <v>-0.4052211</v>
      </c>
      <c r="T64" s="15">
        <v>0</v>
      </c>
      <c r="U64" s="15">
        <v>-0.19516230000000001</v>
      </c>
      <c r="V64" s="15">
        <v>0</v>
      </c>
      <c r="W64" s="15">
        <v>-0.47909600000000002</v>
      </c>
      <c r="X64" s="15">
        <v>4.7444730000000002</v>
      </c>
      <c r="Y64" s="15"/>
      <c r="Z64" s="15">
        <f t="shared" si="9"/>
        <v>1.2759344190476192</v>
      </c>
      <c r="AA64" s="15">
        <f t="shared" si="10"/>
        <v>3.7077933577854219</v>
      </c>
    </row>
    <row r="65" spans="2:27" x14ac:dyDescent="0.15">
      <c r="B65" s="12">
        <v>2013</v>
      </c>
      <c r="D65" s="15">
        <v>12.615360000000001</v>
      </c>
      <c r="E65" s="15">
        <v>-10.48568</v>
      </c>
      <c r="F65" s="15">
        <v>2.6709010000000002</v>
      </c>
      <c r="G65" s="15">
        <v>-3.037337</v>
      </c>
      <c r="H65" s="15">
        <v>-2.8435820000000001</v>
      </c>
      <c r="I65" s="15">
        <v>-0.38869930000000003</v>
      </c>
      <c r="J65" s="15">
        <v>-3.6504439999999998</v>
      </c>
      <c r="K65" s="15">
        <v>-6.2638720000000001</v>
      </c>
      <c r="L65" s="15">
        <v>3.7622080000000002</v>
      </c>
      <c r="M65" s="15">
        <v>19.692830000000001</v>
      </c>
      <c r="N65" s="15">
        <v>0.8222701</v>
      </c>
      <c r="O65" s="15">
        <v>0.78253709999999999</v>
      </c>
      <c r="P65" s="15">
        <v>-5.0641030000000002</v>
      </c>
      <c r="Q65" s="15">
        <v>-2.4528850000000002</v>
      </c>
      <c r="R65" s="15">
        <v>-2.2231290000000001</v>
      </c>
      <c r="S65" s="15">
        <v>-0.32194509999999998</v>
      </c>
      <c r="T65" s="15">
        <v>9.0285430000000009</v>
      </c>
      <c r="U65" s="15">
        <v>-2.2684389999999999</v>
      </c>
      <c r="V65" s="15">
        <v>5.3986980000000004</v>
      </c>
      <c r="W65" s="15">
        <v>3.470618</v>
      </c>
      <c r="X65" s="15">
        <v>-4.6761749999999997</v>
      </c>
      <c r="Y65" s="15"/>
      <c r="Z65" s="32">
        <f t="shared" si="9"/>
        <v>0.69369879999999995</v>
      </c>
      <c r="AA65" s="15">
        <f t="shared" si="10"/>
        <v>6.8037686562356399</v>
      </c>
    </row>
    <row r="66" spans="2:27" x14ac:dyDescent="0.1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31"/>
    </row>
    <row r="67" spans="2:27" x14ac:dyDescent="0.15">
      <c r="B67" s="12" t="s">
        <v>2</v>
      </c>
      <c r="D67" s="15">
        <f>AVERAGE(D60:D65)</f>
        <v>-0.60281194999999987</v>
      </c>
      <c r="E67" s="15">
        <f t="shared" ref="E67:X67" si="11">AVERAGE(E60:E65)</f>
        <v>-4.1018741666666658</v>
      </c>
      <c r="F67" s="15">
        <f t="shared" si="11"/>
        <v>-1.7826301500000001</v>
      </c>
      <c r="G67" s="15">
        <f t="shared" si="11"/>
        <v>-2.8847320666666669</v>
      </c>
      <c r="H67" s="15">
        <f t="shared" si="11"/>
        <v>-1.5162667333333335</v>
      </c>
      <c r="I67" s="15">
        <f t="shared" si="11"/>
        <v>-0.63223586666666665</v>
      </c>
      <c r="J67" s="15">
        <f t="shared" si="11"/>
        <v>-1.6752301833333334</v>
      </c>
      <c r="K67" s="15">
        <f t="shared" si="11"/>
        <v>-0.57165750000000004</v>
      </c>
      <c r="L67" s="15">
        <f t="shared" si="11"/>
        <v>-2.1452516666666668</v>
      </c>
      <c r="M67" s="15">
        <f t="shared" si="11"/>
        <v>0.87887218333333372</v>
      </c>
      <c r="N67" s="15">
        <f t="shared" si="11"/>
        <v>-0.49473538333333344</v>
      </c>
      <c r="O67" s="15">
        <f t="shared" si="11"/>
        <v>-3.6970451499999997</v>
      </c>
      <c r="P67" s="15">
        <f t="shared" si="11"/>
        <v>-0.41607286666666665</v>
      </c>
      <c r="Q67" s="15">
        <f t="shared" si="11"/>
        <v>-1.3399819666666666</v>
      </c>
      <c r="R67" s="15">
        <f t="shared" si="11"/>
        <v>-0.50513301666666677</v>
      </c>
      <c r="S67" s="15">
        <f t="shared" si="11"/>
        <v>-2.3179712000000001</v>
      </c>
      <c r="T67" s="15">
        <f t="shared" si="11"/>
        <v>-0.47618438333333329</v>
      </c>
      <c r="U67" s="15">
        <f t="shared" si="11"/>
        <v>-1.6499272666666667</v>
      </c>
      <c r="V67" s="15">
        <f t="shared" si="11"/>
        <v>0.27512545000000005</v>
      </c>
      <c r="W67" s="15">
        <f t="shared" si="11"/>
        <v>-1.8502827500000001</v>
      </c>
      <c r="X67" s="15">
        <f t="shared" si="11"/>
        <v>-1.7305101666666667</v>
      </c>
      <c r="Y67" s="15"/>
      <c r="Z67" s="15"/>
      <c r="AA67" s="31"/>
    </row>
  </sheetData>
  <phoneticPr fontId="25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workbookViewId="0"/>
  </sheetViews>
  <sheetFormatPr baseColWidth="10" defaultColWidth="8.83203125" defaultRowHeight="13" x14ac:dyDescent="0.15"/>
  <cols>
    <col min="1" max="1" width="2.6640625" style="2" customWidth="1"/>
    <col min="2" max="2" width="5" style="2" customWidth="1"/>
    <col min="3" max="16384" width="8.83203125" style="2"/>
  </cols>
  <sheetData>
    <row r="1" spans="1:4" ht="16" x14ac:dyDescent="0.2">
      <c r="A1" s="1" t="s">
        <v>111</v>
      </c>
    </row>
    <row r="4" spans="1:4" ht="16" x14ac:dyDescent="0.2">
      <c r="A4" s="3" t="s">
        <v>118</v>
      </c>
    </row>
    <row r="7" spans="1:4" x14ac:dyDescent="0.15">
      <c r="C7" s="2" t="s">
        <v>86</v>
      </c>
      <c r="D7" s="2" t="s">
        <v>87</v>
      </c>
    </row>
    <row r="8" spans="1:4" x14ac:dyDescent="0.15">
      <c r="B8" s="2">
        <v>1990</v>
      </c>
      <c r="C8" s="5"/>
      <c r="D8" s="5">
        <v>0</v>
      </c>
    </row>
    <row r="9" spans="1:4" x14ac:dyDescent="0.15">
      <c r="B9" s="10">
        <v>1992</v>
      </c>
      <c r="C9" s="5"/>
      <c r="D9" s="5">
        <v>0.91771383333333334</v>
      </c>
    </row>
    <row r="10" spans="1:4" x14ac:dyDescent="0.15">
      <c r="B10" s="10">
        <v>1993</v>
      </c>
      <c r="C10" s="5">
        <v>4.8197634285714281</v>
      </c>
      <c r="D10" s="5"/>
    </row>
    <row r="11" spans="1:4" x14ac:dyDescent="0.15">
      <c r="B11" s="2">
        <v>1995</v>
      </c>
      <c r="C11" s="5"/>
      <c r="D11" s="5">
        <v>0.32555295238095239</v>
      </c>
    </row>
    <row r="12" spans="1:4" x14ac:dyDescent="0.15">
      <c r="B12" s="10">
        <v>1997</v>
      </c>
      <c r="C12" s="5">
        <v>2.8459332904761907</v>
      </c>
      <c r="D12" s="5"/>
    </row>
    <row r="13" spans="1:4" x14ac:dyDescent="0.15">
      <c r="B13" s="2">
        <v>2000</v>
      </c>
      <c r="C13" s="5"/>
      <c r="D13" s="5">
        <v>1.4642713714285716</v>
      </c>
    </row>
    <row r="14" spans="1:4" x14ac:dyDescent="0.15">
      <c r="B14" s="10">
        <v>2001</v>
      </c>
      <c r="C14" s="5">
        <v>5.8388003333333334</v>
      </c>
      <c r="D14" s="5"/>
    </row>
    <row r="15" spans="1:4" x14ac:dyDescent="0.15">
      <c r="B15" s="2">
        <v>2003</v>
      </c>
      <c r="C15" s="5"/>
      <c r="D15" s="5">
        <v>0.2403954333333333</v>
      </c>
    </row>
    <row r="16" spans="1:4" x14ac:dyDescent="0.15">
      <c r="B16" s="10">
        <v>2005</v>
      </c>
      <c r="C16" s="5">
        <v>4.3712064285714289</v>
      </c>
      <c r="D16" s="5"/>
    </row>
    <row r="17" spans="2:4" x14ac:dyDescent="0.15">
      <c r="B17" s="2">
        <v>2007</v>
      </c>
      <c r="C17" s="5"/>
      <c r="D17" s="5">
        <v>4.3521618380952374</v>
      </c>
    </row>
    <row r="18" spans="2:4" x14ac:dyDescent="0.15">
      <c r="B18" s="10">
        <v>2009</v>
      </c>
      <c r="C18" s="5">
        <v>7.6511561904761898</v>
      </c>
      <c r="D18" s="5"/>
    </row>
    <row r="19" spans="2:4" x14ac:dyDescent="0.15">
      <c r="B19" s="2">
        <v>2011</v>
      </c>
      <c r="C19" s="5"/>
      <c r="D19" s="5">
        <v>4.1332293333333343</v>
      </c>
    </row>
    <row r="20" spans="2:4" x14ac:dyDescent="0.15">
      <c r="B20" s="2">
        <v>2013</v>
      </c>
      <c r="C20" s="5">
        <v>9.1263176666666652</v>
      </c>
      <c r="D20" s="5"/>
    </row>
    <row r="33" spans="2:2" x14ac:dyDescent="0.15">
      <c r="B33" s="4"/>
    </row>
    <row r="36" spans="2:2" x14ac:dyDescent="0.15">
      <c r="B36" s="4"/>
    </row>
    <row r="37" spans="2:2" x14ac:dyDescent="0.15">
      <c r="B37" s="4"/>
    </row>
  </sheetData>
  <phoneticPr fontId="8" type="noConversion"/>
  <pageMargins left="0.75" right="0.75" top="1" bottom="1" header="0.5" footer="0.5"/>
  <pageSetup paperSize="9"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84"/>
  <sheetViews>
    <sheetView workbookViewId="0"/>
  </sheetViews>
  <sheetFormatPr baseColWidth="10" defaultColWidth="5.1640625" defaultRowHeight="13" x14ac:dyDescent="0.15"/>
  <cols>
    <col min="1" max="2" width="5.1640625" style="2"/>
    <col min="3" max="3" width="2.83203125" style="2" customWidth="1"/>
    <col min="4" max="4" width="5.1640625" style="8" bestFit="1" customWidth="1"/>
    <col min="5" max="5" width="5.6640625" style="8" bestFit="1" customWidth="1"/>
    <col min="6" max="6" width="5.1640625" style="8" bestFit="1" customWidth="1"/>
    <col min="7" max="8" width="5.6640625" style="8" bestFit="1" customWidth="1"/>
    <col min="9" max="10" width="5.1640625" style="8" bestFit="1" customWidth="1"/>
    <col min="11" max="12" width="5.6640625" style="8" bestFit="1" customWidth="1"/>
    <col min="13" max="13" width="5.1640625" style="8" bestFit="1" customWidth="1"/>
    <col min="14" max="17" width="5.6640625" style="8" bestFit="1" customWidth="1"/>
    <col min="18" max="20" width="5.1640625" style="8" bestFit="1" customWidth="1"/>
    <col min="21" max="22" width="5.6640625" style="8" bestFit="1" customWidth="1"/>
    <col min="23" max="24" width="5.1640625" style="8" bestFit="1" customWidth="1"/>
    <col min="25" max="25" width="5.1640625" style="2"/>
    <col min="26" max="26" width="6.33203125" style="8" bestFit="1" customWidth="1"/>
    <col min="27" max="27" width="7.33203125" style="8" customWidth="1"/>
    <col min="28" max="16384" width="5.1640625" style="2"/>
  </cols>
  <sheetData>
    <row r="1" spans="1:27" ht="16" x14ac:dyDescent="0.2">
      <c r="A1" s="1" t="s">
        <v>112</v>
      </c>
    </row>
    <row r="2" spans="1:27" ht="16" x14ac:dyDescent="0.2">
      <c r="A2" s="1"/>
    </row>
    <row r="3" spans="1:27" ht="16" x14ac:dyDescent="0.2">
      <c r="A3" s="1"/>
    </row>
    <row r="4" spans="1:27" s="18" customFormat="1" x14ac:dyDescent="0.15">
      <c r="A4" s="3" t="s">
        <v>7</v>
      </c>
      <c r="B4" s="13"/>
      <c r="C4" s="13"/>
      <c r="D4" s="4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Z4" s="33"/>
      <c r="AA4" s="33"/>
    </row>
    <row r="5" spans="1:27" s="18" customFormat="1" x14ac:dyDescent="0.15">
      <c r="A5" s="6" t="s">
        <v>14</v>
      </c>
      <c r="B5" s="13"/>
      <c r="C5" s="13"/>
      <c r="D5" s="4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Z5" s="33"/>
      <c r="AA5" s="33"/>
    </row>
    <row r="6" spans="1:27" s="18" customFormat="1" x14ac:dyDescent="0.15">
      <c r="A6" s="6" t="s">
        <v>21</v>
      </c>
      <c r="B6" s="13"/>
      <c r="C6" s="13"/>
      <c r="D6" s="4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Z6" s="33"/>
      <c r="AA6" s="33"/>
    </row>
    <row r="7" spans="1:27" s="18" customFormat="1" x14ac:dyDescent="0.15">
      <c r="A7" s="6" t="s">
        <v>25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Z7" s="33"/>
      <c r="AA7" s="33"/>
    </row>
    <row r="10" spans="1:27" x14ac:dyDescent="0.15">
      <c r="A10" s="7" t="s">
        <v>121</v>
      </c>
    </row>
    <row r="12" spans="1:27" x14ac:dyDescent="0.15">
      <c r="D12" s="15">
        <v>8.01</v>
      </c>
      <c r="E12" s="15">
        <v>8.02</v>
      </c>
      <c r="F12" s="15">
        <v>8.0299999999999994</v>
      </c>
      <c r="G12" s="15">
        <v>8.0399999999999991</v>
      </c>
      <c r="H12" s="15">
        <v>8.0500000000000007</v>
      </c>
      <c r="I12" s="15">
        <v>8.06</v>
      </c>
      <c r="J12" s="15">
        <v>8.07</v>
      </c>
      <c r="K12" s="15">
        <v>8.08</v>
      </c>
      <c r="L12" s="15">
        <v>8.09</v>
      </c>
      <c r="M12" s="15">
        <v>8.1</v>
      </c>
      <c r="N12" s="15">
        <v>8.11</v>
      </c>
      <c r="O12" s="15">
        <v>8.1199999999999992</v>
      </c>
      <c r="P12" s="15">
        <v>8.1300000000000008</v>
      </c>
      <c r="Q12" s="15">
        <v>8.14</v>
      </c>
      <c r="R12" s="15">
        <v>8.15</v>
      </c>
      <c r="S12" s="15">
        <v>8.16</v>
      </c>
      <c r="T12" s="15">
        <v>8.17</v>
      </c>
      <c r="U12" s="15">
        <v>8.18</v>
      </c>
      <c r="V12" s="15">
        <v>8.19</v>
      </c>
      <c r="W12" s="15">
        <v>8.1999999999999993</v>
      </c>
      <c r="X12" s="15">
        <v>8.2100000000000009</v>
      </c>
      <c r="Z12" s="8" t="s">
        <v>2</v>
      </c>
      <c r="AA12" s="8" t="s">
        <v>0</v>
      </c>
    </row>
    <row r="13" spans="1:27" x14ac:dyDescent="0.15">
      <c r="D13" s="9" t="s">
        <v>3</v>
      </c>
      <c r="E13" s="9" t="s">
        <v>4</v>
      </c>
      <c r="F13" s="9" t="s">
        <v>6</v>
      </c>
      <c r="G13" s="9" t="s">
        <v>5</v>
      </c>
      <c r="H13" s="9" t="s">
        <v>8</v>
      </c>
      <c r="I13" s="9" t="s">
        <v>9</v>
      </c>
      <c r="J13" s="9" t="s">
        <v>10</v>
      </c>
      <c r="K13" s="9" t="s">
        <v>11</v>
      </c>
      <c r="L13" s="9" t="s">
        <v>12</v>
      </c>
      <c r="M13" s="9" t="s">
        <v>13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19</v>
      </c>
      <c r="S13" s="9" t="s">
        <v>20</v>
      </c>
      <c r="T13" s="9" t="s">
        <v>22</v>
      </c>
      <c r="U13" s="9" t="s">
        <v>23</v>
      </c>
      <c r="V13" s="9" t="s">
        <v>26</v>
      </c>
      <c r="W13" s="9" t="s">
        <v>24</v>
      </c>
      <c r="X13" s="9" t="s">
        <v>6</v>
      </c>
      <c r="AA13" s="8" t="s">
        <v>1</v>
      </c>
    </row>
    <row r="15" spans="1:27" ht="15" x14ac:dyDescent="0.2">
      <c r="B15" s="10">
        <v>1993</v>
      </c>
      <c r="C15" s="10"/>
      <c r="D15" s="20">
        <v>0</v>
      </c>
      <c r="E15" s="20">
        <v>0</v>
      </c>
      <c r="F15" s="20">
        <v>0</v>
      </c>
      <c r="G15" s="43">
        <v>0.57251200000000002</v>
      </c>
      <c r="H15" s="20">
        <v>74.278319999999994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18.615559999999999</v>
      </c>
      <c r="Q15" s="20">
        <v>0</v>
      </c>
      <c r="R15" s="20">
        <v>0</v>
      </c>
      <c r="S15" s="43">
        <v>7.74864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Z15" s="20">
        <f>SUM(D15:X15)/21</f>
        <v>4.8197634285714281</v>
      </c>
      <c r="AA15" s="20">
        <f>STDEV(D15:X15)</f>
        <v>16.4868805089387</v>
      </c>
    </row>
    <row r="16" spans="1:27" ht="15" x14ac:dyDescent="0.2">
      <c r="B16" s="10">
        <v>1997</v>
      </c>
      <c r="C16" s="10"/>
      <c r="D16" s="20">
        <v>0</v>
      </c>
      <c r="E16" s="20">
        <v>0</v>
      </c>
      <c r="F16" s="43">
        <v>0.67899310000000002</v>
      </c>
      <c r="G16" s="20">
        <v>0</v>
      </c>
      <c r="H16" s="20">
        <v>6.1898999999999997</v>
      </c>
      <c r="I16" s="20">
        <v>0</v>
      </c>
      <c r="J16" s="20">
        <v>0</v>
      </c>
      <c r="K16" s="20">
        <v>6.788456</v>
      </c>
      <c r="L16" s="20">
        <v>0</v>
      </c>
      <c r="M16" s="20">
        <v>0</v>
      </c>
      <c r="N16" s="20">
        <v>13.827999999999999</v>
      </c>
      <c r="O16" s="20">
        <v>0</v>
      </c>
      <c r="P16" s="20">
        <v>6.4247300000000003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25.854520000000001</v>
      </c>
      <c r="W16" s="20">
        <v>0</v>
      </c>
      <c r="X16" s="20">
        <v>0</v>
      </c>
      <c r="Z16" s="20">
        <f t="shared" ref="Z16:Z20" si="0">SUM(D16:X16)/21</f>
        <v>2.8459332904761907</v>
      </c>
      <c r="AA16" s="20">
        <f t="shared" ref="AA16:AA20" si="1">STDEV(D16:X16)</f>
        <v>6.3863914315379633</v>
      </c>
    </row>
    <row r="17" spans="1:27" x14ac:dyDescent="0.15">
      <c r="B17" s="10">
        <v>2001</v>
      </c>
      <c r="C17" s="10"/>
      <c r="D17" s="20">
        <v>0</v>
      </c>
      <c r="E17" s="20">
        <v>0</v>
      </c>
      <c r="F17" s="20">
        <v>0</v>
      </c>
      <c r="G17" s="20">
        <v>0</v>
      </c>
      <c r="H17" s="20">
        <v>51.792920000000002</v>
      </c>
      <c r="I17" s="20">
        <v>4.2137440000000002</v>
      </c>
      <c r="J17" s="20">
        <v>0</v>
      </c>
      <c r="K17" s="20">
        <v>12.261699999999999</v>
      </c>
      <c r="L17" s="20">
        <v>1.15134</v>
      </c>
      <c r="M17" s="20">
        <v>0</v>
      </c>
      <c r="N17" s="20">
        <v>7.6636540000000002</v>
      </c>
      <c r="O17" s="20">
        <v>0</v>
      </c>
      <c r="P17" s="20">
        <v>15.486499999999999</v>
      </c>
      <c r="Q17" s="20">
        <v>7.1754689999999997</v>
      </c>
      <c r="R17" s="20">
        <v>6.67483</v>
      </c>
      <c r="S17" s="20">
        <v>0</v>
      </c>
      <c r="T17" s="20">
        <v>0</v>
      </c>
      <c r="U17" s="20">
        <v>0</v>
      </c>
      <c r="V17" s="20">
        <v>16.194649999999999</v>
      </c>
      <c r="W17" s="20">
        <v>0</v>
      </c>
      <c r="X17" s="20">
        <v>0</v>
      </c>
      <c r="Z17" s="20">
        <f t="shared" si="0"/>
        <v>5.8388003333333334</v>
      </c>
      <c r="AA17" s="20">
        <f t="shared" si="1"/>
        <v>11.817115489258388</v>
      </c>
    </row>
    <row r="18" spans="1:27" x14ac:dyDescent="0.15">
      <c r="B18" s="10">
        <v>2005</v>
      </c>
      <c r="C18" s="10"/>
      <c r="D18" s="20">
        <v>0</v>
      </c>
      <c r="E18" s="20">
        <v>0</v>
      </c>
      <c r="F18" s="20">
        <v>0</v>
      </c>
      <c r="G18" s="20">
        <v>0</v>
      </c>
      <c r="H18" s="20">
        <v>5.492</v>
      </c>
      <c r="I18" s="20">
        <v>5.7798540000000003</v>
      </c>
      <c r="J18" s="20">
        <v>0</v>
      </c>
      <c r="K18" s="20">
        <v>9.3564500000000006</v>
      </c>
      <c r="L18" s="20">
        <v>13.428100000000001</v>
      </c>
      <c r="M18" s="20">
        <v>0</v>
      </c>
      <c r="N18" s="20">
        <v>5.6441939999999997</v>
      </c>
      <c r="O18" s="20">
        <v>1.9962679999999999</v>
      </c>
      <c r="P18" s="20">
        <v>9.3827269999999992</v>
      </c>
      <c r="Q18" s="20">
        <v>14.1534</v>
      </c>
      <c r="R18" s="20">
        <v>5.5685739999999999</v>
      </c>
      <c r="S18" s="20">
        <v>0</v>
      </c>
      <c r="T18" s="20">
        <v>0.67852400000000002</v>
      </c>
      <c r="U18" s="20">
        <v>2.4596179999999999</v>
      </c>
      <c r="V18" s="20">
        <v>13.41874</v>
      </c>
      <c r="W18" s="20">
        <v>4.4368860000000003</v>
      </c>
      <c r="X18" s="20">
        <v>0</v>
      </c>
      <c r="Z18" s="20">
        <f t="shared" si="0"/>
        <v>4.3712064285714289</v>
      </c>
      <c r="AA18" s="20">
        <f t="shared" si="1"/>
        <v>4.9579906506845548</v>
      </c>
    </row>
    <row r="19" spans="1:27" x14ac:dyDescent="0.15">
      <c r="B19" s="10">
        <v>2009</v>
      </c>
      <c r="C19" s="10"/>
      <c r="D19" s="20">
        <v>1.9163829999999999</v>
      </c>
      <c r="E19" s="20">
        <v>1.7716000000000001</v>
      </c>
      <c r="F19" s="20">
        <v>0</v>
      </c>
      <c r="G19" s="20">
        <v>0</v>
      </c>
      <c r="H19" s="20">
        <v>44.766640000000002</v>
      </c>
      <c r="I19" s="20">
        <v>5.7388300000000001</v>
      </c>
      <c r="J19" s="20">
        <v>5.4318869999999997</v>
      </c>
      <c r="K19" s="20">
        <v>0</v>
      </c>
      <c r="L19" s="20">
        <v>11.18445</v>
      </c>
      <c r="M19" s="20">
        <v>5.5964260000000001</v>
      </c>
      <c r="N19" s="20">
        <v>36.848680000000002</v>
      </c>
      <c r="O19" s="20">
        <v>6.1744830000000004</v>
      </c>
      <c r="P19" s="20">
        <v>12.873670000000001</v>
      </c>
      <c r="Q19" s="20">
        <v>8.4473109999999991</v>
      </c>
      <c r="R19" s="20">
        <v>0</v>
      </c>
      <c r="S19" s="20">
        <v>0</v>
      </c>
      <c r="T19" s="20">
        <v>0</v>
      </c>
      <c r="U19" s="20">
        <v>0</v>
      </c>
      <c r="V19" s="20">
        <v>15.541259999999999</v>
      </c>
      <c r="W19" s="20">
        <v>4.3826599999999996</v>
      </c>
      <c r="X19" s="20">
        <v>0</v>
      </c>
      <c r="Z19" s="20">
        <f t="shared" si="0"/>
        <v>7.6511561904761898</v>
      </c>
      <c r="AA19" s="20">
        <f t="shared" si="1"/>
        <v>12.029436767006468</v>
      </c>
    </row>
    <row r="20" spans="1:27" x14ac:dyDescent="0.15">
      <c r="B20" s="2">
        <v>2013</v>
      </c>
      <c r="D20" s="20">
        <v>0</v>
      </c>
      <c r="E20" s="20">
        <v>1.9717</v>
      </c>
      <c r="F20" s="20">
        <v>0</v>
      </c>
      <c r="G20" s="20">
        <v>19.5151</v>
      </c>
      <c r="H20" s="20">
        <v>48.575859999999999</v>
      </c>
      <c r="I20" s="20">
        <v>9.8472150000000003</v>
      </c>
      <c r="J20" s="20">
        <v>0</v>
      </c>
      <c r="K20" s="20">
        <v>0</v>
      </c>
      <c r="L20" s="20">
        <v>7.9327629999999996</v>
      </c>
      <c r="M20" s="20">
        <v>0</v>
      </c>
      <c r="N20" s="20">
        <v>36.899230000000003</v>
      </c>
      <c r="O20" s="20">
        <v>11.7318</v>
      </c>
      <c r="P20" s="20">
        <v>13.17557</v>
      </c>
      <c r="Q20" s="20">
        <v>7.7787889999999997</v>
      </c>
      <c r="R20" s="20">
        <v>4.2899469999999997</v>
      </c>
      <c r="S20" s="20">
        <v>0</v>
      </c>
      <c r="T20" s="20">
        <v>0</v>
      </c>
      <c r="U20" s="20">
        <v>11.856439999999999</v>
      </c>
      <c r="V20" s="20">
        <v>15.641439999999999</v>
      </c>
      <c r="W20" s="20">
        <v>2.436817</v>
      </c>
      <c r="X20" s="20">
        <v>0</v>
      </c>
      <c r="Z20" s="20">
        <f t="shared" si="0"/>
        <v>9.1263176666666652</v>
      </c>
      <c r="AA20" s="20">
        <f t="shared" si="1"/>
        <v>12.84137680423065</v>
      </c>
    </row>
    <row r="21" spans="1:27" x14ac:dyDescent="0.15">
      <c r="E21" s="20"/>
      <c r="F21" s="20"/>
      <c r="G21" s="20"/>
      <c r="I21" s="20"/>
      <c r="J21" s="20"/>
      <c r="K21" s="20"/>
      <c r="P21" s="20"/>
      <c r="R21" s="20"/>
    </row>
    <row r="22" spans="1:27" x14ac:dyDescent="0.15">
      <c r="B22" s="2" t="s">
        <v>2</v>
      </c>
      <c r="D22" s="20">
        <f>AVERAGE(D15:D20)</f>
        <v>0.31939716666666668</v>
      </c>
      <c r="E22" s="20">
        <f t="shared" ref="E22:X22" si="2">AVERAGE(E15:E20)</f>
        <v>0.62388333333333335</v>
      </c>
      <c r="F22" s="20">
        <f t="shared" si="2"/>
        <v>0.11316551666666667</v>
      </c>
      <c r="G22" s="20">
        <f t="shared" si="2"/>
        <v>3.3479353333333335</v>
      </c>
      <c r="H22" s="20">
        <f t="shared" si="2"/>
        <v>38.515939999999993</v>
      </c>
      <c r="I22" s="20">
        <f t="shared" si="2"/>
        <v>4.2632738333333338</v>
      </c>
      <c r="J22" s="20">
        <f t="shared" si="2"/>
        <v>0.90531449999999991</v>
      </c>
      <c r="K22" s="20">
        <f t="shared" si="2"/>
        <v>4.7344343333333336</v>
      </c>
      <c r="L22" s="20">
        <f t="shared" si="2"/>
        <v>5.6161088333333327</v>
      </c>
      <c r="M22" s="20">
        <f t="shared" si="2"/>
        <v>0.93273766666666669</v>
      </c>
      <c r="N22" s="20">
        <f t="shared" si="2"/>
        <v>16.813959666666666</v>
      </c>
      <c r="O22" s="20">
        <f t="shared" si="2"/>
        <v>3.3170918333333339</v>
      </c>
      <c r="P22" s="20">
        <f t="shared" si="2"/>
        <v>12.659792833333332</v>
      </c>
      <c r="Q22" s="20">
        <f t="shared" si="2"/>
        <v>6.2591615000000003</v>
      </c>
      <c r="R22" s="20">
        <f t="shared" si="2"/>
        <v>2.7555584999999998</v>
      </c>
      <c r="S22" s="20">
        <f t="shared" si="2"/>
        <v>1.2914399999999999</v>
      </c>
      <c r="T22" s="20">
        <f t="shared" si="2"/>
        <v>0.11308733333333333</v>
      </c>
      <c r="U22" s="20">
        <f t="shared" si="2"/>
        <v>2.3860096666666664</v>
      </c>
      <c r="V22" s="20">
        <f t="shared" si="2"/>
        <v>14.441768333333334</v>
      </c>
      <c r="W22" s="20">
        <f t="shared" si="2"/>
        <v>1.8760604999999997</v>
      </c>
      <c r="X22" s="20">
        <f t="shared" si="2"/>
        <v>0</v>
      </c>
    </row>
    <row r="23" spans="1:27" x14ac:dyDescent="0.15">
      <c r="E23" s="20"/>
      <c r="F23" s="20"/>
      <c r="G23" s="20"/>
      <c r="I23" s="20"/>
      <c r="J23" s="20"/>
      <c r="K23" s="20"/>
      <c r="P23" s="20"/>
      <c r="R23" s="20"/>
    </row>
    <row r="24" spans="1:27" x14ac:dyDescent="0.15">
      <c r="R24" s="20"/>
    </row>
    <row r="26" spans="1:27" x14ac:dyDescent="0.15">
      <c r="A26" s="7" t="s">
        <v>122</v>
      </c>
    </row>
    <row r="28" spans="1:27" x14ac:dyDescent="0.15">
      <c r="D28" s="15">
        <v>8.01</v>
      </c>
      <c r="E28" s="15">
        <v>8.02</v>
      </c>
      <c r="F28" s="15">
        <v>8.0299999999999994</v>
      </c>
      <c r="G28" s="15">
        <v>8.0399999999999991</v>
      </c>
      <c r="H28" s="15">
        <v>8.0500000000000007</v>
      </c>
      <c r="I28" s="15">
        <v>8.06</v>
      </c>
      <c r="J28" s="15">
        <v>8.07</v>
      </c>
      <c r="K28" s="15">
        <v>8.08</v>
      </c>
      <c r="L28" s="15">
        <v>8.09</v>
      </c>
      <c r="M28" s="15">
        <v>8.1</v>
      </c>
      <c r="N28" s="15">
        <v>8.11</v>
      </c>
      <c r="O28" s="15">
        <v>8.1199999999999992</v>
      </c>
      <c r="P28" s="15">
        <v>8.1300000000000008</v>
      </c>
      <c r="Q28" s="15">
        <v>8.14</v>
      </c>
      <c r="R28" s="15">
        <v>8.15</v>
      </c>
      <c r="S28" s="15">
        <v>8.16</v>
      </c>
      <c r="T28" s="15">
        <v>8.17</v>
      </c>
      <c r="U28" s="15">
        <v>8.18</v>
      </c>
      <c r="V28" s="15">
        <v>8.19</v>
      </c>
      <c r="W28" s="15">
        <v>8.1999999999999993</v>
      </c>
      <c r="X28" s="15">
        <v>8.2100000000000009</v>
      </c>
      <c r="Z28" s="8" t="s">
        <v>2</v>
      </c>
      <c r="AA28" s="8" t="s">
        <v>0</v>
      </c>
    </row>
    <row r="29" spans="1:27" x14ac:dyDescent="0.15">
      <c r="D29" s="9" t="s">
        <v>3</v>
      </c>
      <c r="E29" s="9" t="s">
        <v>4</v>
      </c>
      <c r="F29" s="9" t="s">
        <v>6</v>
      </c>
      <c r="G29" s="9" t="s">
        <v>5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9" t="s">
        <v>13</v>
      </c>
      <c r="N29" s="9" t="s">
        <v>15</v>
      </c>
      <c r="O29" s="9" t="s">
        <v>16</v>
      </c>
      <c r="P29" s="9" t="s">
        <v>17</v>
      </c>
      <c r="Q29" s="9" t="s">
        <v>18</v>
      </c>
      <c r="R29" s="9" t="s">
        <v>19</v>
      </c>
      <c r="S29" s="9" t="s">
        <v>20</v>
      </c>
      <c r="T29" s="9" t="s">
        <v>22</v>
      </c>
      <c r="U29" s="9" t="s">
        <v>23</v>
      </c>
      <c r="V29" s="9" t="s">
        <v>26</v>
      </c>
      <c r="W29" s="9" t="s">
        <v>24</v>
      </c>
      <c r="X29" s="9" t="s">
        <v>6</v>
      </c>
      <c r="AA29" s="8" t="s">
        <v>1</v>
      </c>
    </row>
    <row r="31" spans="1:27" x14ac:dyDescent="0.15">
      <c r="B31" s="2">
        <v>1990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Z31" s="20">
        <f>SUM(D31:X31)/21</f>
        <v>0</v>
      </c>
      <c r="AA31" s="20">
        <f>STDEV(D31:X31)</f>
        <v>0</v>
      </c>
    </row>
    <row r="32" spans="1:27" x14ac:dyDescent="0.15">
      <c r="B32" s="2">
        <v>1992</v>
      </c>
      <c r="D32" s="20">
        <v>0</v>
      </c>
      <c r="E32" s="20">
        <v>0</v>
      </c>
      <c r="F32" s="20">
        <v>0</v>
      </c>
      <c r="G32" s="20">
        <v>0.52689200000000003</v>
      </c>
      <c r="H32" s="20">
        <v>5.3892699999999998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12.5486</v>
      </c>
      <c r="Q32" s="20">
        <v>0</v>
      </c>
      <c r="R32" s="20">
        <v>0</v>
      </c>
      <c r="S32" s="20">
        <v>0.14271400000000001</v>
      </c>
      <c r="T32" s="20">
        <v>0</v>
      </c>
      <c r="U32" s="39">
        <v>0</v>
      </c>
      <c r="V32" s="20">
        <v>0</v>
      </c>
      <c r="W32" s="20">
        <v>0.66451450000000001</v>
      </c>
      <c r="X32" s="20">
        <v>0</v>
      </c>
      <c r="Z32" s="20">
        <f>SUM(D32:X32)/21</f>
        <v>0.91771383333333334</v>
      </c>
      <c r="AA32" s="20">
        <f>STDEV(D32:X32)</f>
        <v>2.9117433163085624</v>
      </c>
    </row>
    <row r="33" spans="1:27" x14ac:dyDescent="0.15">
      <c r="B33" s="2">
        <v>1995</v>
      </c>
      <c r="D33" s="20">
        <v>0</v>
      </c>
      <c r="E33" s="20">
        <v>6.8366119999999997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Z33" s="20">
        <f t="shared" ref="Z33:Z37" si="3">SUM(D33:X33)/21</f>
        <v>0.32555295238095239</v>
      </c>
      <c r="AA33" s="20">
        <f t="shared" ref="AA33:AA37" si="4">STDEV(D33:X33)</f>
        <v>1.4918710470020682</v>
      </c>
    </row>
    <row r="34" spans="1:27" x14ac:dyDescent="0.15">
      <c r="B34" s="2">
        <v>2000</v>
      </c>
      <c r="D34" s="20">
        <v>0.3162857</v>
      </c>
      <c r="E34" s="20">
        <v>0.42169200000000001</v>
      </c>
      <c r="F34" s="20">
        <v>0.43744290000000002</v>
      </c>
      <c r="G34" s="20">
        <v>0</v>
      </c>
      <c r="H34" s="20">
        <v>0</v>
      </c>
      <c r="I34" s="20">
        <v>0</v>
      </c>
      <c r="J34" s="20">
        <v>0.35995500000000002</v>
      </c>
      <c r="K34" s="20">
        <v>4.6635299999999997</v>
      </c>
      <c r="L34" s="20">
        <v>1.6625639999999999</v>
      </c>
      <c r="M34" s="20">
        <v>0.69649000000000005</v>
      </c>
      <c r="N34" s="20">
        <v>3.698477</v>
      </c>
      <c r="O34" s="20">
        <v>0.64566199999999996</v>
      </c>
      <c r="P34" s="20">
        <v>0</v>
      </c>
      <c r="Q34" s="20">
        <v>2.3574799999999998</v>
      </c>
      <c r="R34" s="20">
        <v>1.3913199999999999</v>
      </c>
      <c r="S34" s="20">
        <v>0.37934499999999999</v>
      </c>
      <c r="T34" s="20">
        <v>0.48612</v>
      </c>
      <c r="U34" s="20">
        <v>0.49489739999999999</v>
      </c>
      <c r="V34" s="20">
        <v>11.664110000000001</v>
      </c>
      <c r="W34" s="20">
        <v>0.62548199999999998</v>
      </c>
      <c r="X34" s="20">
        <v>0.44884580000000002</v>
      </c>
      <c r="Z34" s="20">
        <f t="shared" si="3"/>
        <v>1.4642713714285716</v>
      </c>
      <c r="AA34" s="20">
        <f t="shared" si="4"/>
        <v>2.6403503215388371</v>
      </c>
    </row>
    <row r="35" spans="1:27" x14ac:dyDescent="0.15">
      <c r="B35" s="2">
        <v>2003</v>
      </c>
      <c r="D35" s="20">
        <v>0</v>
      </c>
      <c r="E35" s="20">
        <v>0</v>
      </c>
      <c r="F35" s="20">
        <v>0</v>
      </c>
      <c r="G35" s="20">
        <v>0</v>
      </c>
      <c r="H35" s="20">
        <v>4.5249129999999997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0.5233911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Z35" s="20">
        <f t="shared" si="3"/>
        <v>0.2403954333333333</v>
      </c>
      <c r="AA35" s="20">
        <f t="shared" si="4"/>
        <v>0.98831135401274905</v>
      </c>
    </row>
    <row r="36" spans="1:27" s="6" customFormat="1" ht="15" x14ac:dyDescent="0.2">
      <c r="B36" s="2">
        <v>2007</v>
      </c>
      <c r="C36" s="2"/>
      <c r="D36" s="39">
        <v>0</v>
      </c>
      <c r="E36" s="39">
        <v>6.4331459999999998</v>
      </c>
      <c r="F36" s="20">
        <v>0.354655</v>
      </c>
      <c r="G36" s="20">
        <v>0.111861</v>
      </c>
      <c r="H36" s="20">
        <v>31.351700000000001</v>
      </c>
      <c r="I36" s="20">
        <v>0</v>
      </c>
      <c r="J36" s="39">
        <v>0</v>
      </c>
      <c r="K36" s="20">
        <v>0</v>
      </c>
      <c r="L36" s="20">
        <v>4.1197629999999998</v>
      </c>
      <c r="M36" s="20">
        <v>0</v>
      </c>
      <c r="N36" s="20">
        <v>19.558399999999999</v>
      </c>
      <c r="O36" s="20">
        <v>6.8568290000000003</v>
      </c>
      <c r="P36" s="43">
        <v>2.3157860000000001</v>
      </c>
      <c r="Q36" s="20">
        <v>8.2319669999999991</v>
      </c>
      <c r="R36" s="39">
        <v>0</v>
      </c>
      <c r="S36" s="20">
        <v>0.1859576</v>
      </c>
      <c r="T36" s="20">
        <v>0</v>
      </c>
      <c r="U36" s="20">
        <v>4.2166889999999997</v>
      </c>
      <c r="V36" s="20">
        <v>5.1765999999999996</v>
      </c>
      <c r="W36" s="43">
        <v>2.3547289999999998</v>
      </c>
      <c r="X36" s="39">
        <v>0.12731600000000001</v>
      </c>
      <c r="Z36" s="20">
        <f t="shared" si="3"/>
        <v>4.3521618380952374</v>
      </c>
      <c r="AA36" s="20">
        <f t="shared" si="4"/>
        <v>7.7346819150258188</v>
      </c>
    </row>
    <row r="37" spans="1:27" x14ac:dyDescent="0.15">
      <c r="A37" s="3"/>
      <c r="B37" s="2">
        <v>2011</v>
      </c>
      <c r="D37" s="20">
        <v>0</v>
      </c>
      <c r="E37" s="20">
        <v>11.5716</v>
      </c>
      <c r="F37" s="39">
        <v>0</v>
      </c>
      <c r="G37" s="20">
        <v>0</v>
      </c>
      <c r="H37" s="20">
        <v>8.7218800000000005</v>
      </c>
      <c r="I37" s="20">
        <v>0</v>
      </c>
      <c r="J37" s="20">
        <v>0</v>
      </c>
      <c r="K37" s="20">
        <v>0</v>
      </c>
      <c r="L37" s="20">
        <v>6.4769399999999999</v>
      </c>
      <c r="M37" s="20">
        <v>0</v>
      </c>
      <c r="N37" s="20">
        <v>25.51925</v>
      </c>
      <c r="O37" s="20">
        <v>13.191689999999999</v>
      </c>
      <c r="P37" s="20">
        <v>1.469832</v>
      </c>
      <c r="Q37" s="20">
        <v>5.452871</v>
      </c>
      <c r="R37" s="20">
        <v>0</v>
      </c>
      <c r="S37" s="20">
        <v>0.66125100000000003</v>
      </c>
      <c r="T37" s="20">
        <v>0</v>
      </c>
      <c r="U37" s="20">
        <v>9.3493169999999992</v>
      </c>
      <c r="V37" s="20">
        <v>1.5972599999999999</v>
      </c>
      <c r="W37" s="20">
        <v>2.7859250000000002</v>
      </c>
      <c r="X37" s="20">
        <v>0</v>
      </c>
      <c r="Z37" s="20">
        <f t="shared" si="3"/>
        <v>4.1332293333333343</v>
      </c>
      <c r="AA37" s="20">
        <f t="shared" si="4"/>
        <v>6.5133524495136541</v>
      </c>
    </row>
    <row r="38" spans="1:27" s="6" customFormat="1" x14ac:dyDescent="0.1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Z38" s="9"/>
      <c r="AA38" s="9"/>
    </row>
    <row r="39" spans="1:27" s="6" customFormat="1" x14ac:dyDescent="0.15">
      <c r="B39" s="6" t="s">
        <v>2</v>
      </c>
      <c r="D39" s="39">
        <f>AVERAGE(D31:D37)</f>
        <v>4.518367142857143E-2</v>
      </c>
      <c r="E39" s="39">
        <f t="shared" ref="E39:X39" si="5">AVERAGE(E31:E37)</f>
        <v>3.6090071428571426</v>
      </c>
      <c r="F39" s="39">
        <f t="shared" si="5"/>
        <v>0.11315684285714286</v>
      </c>
      <c r="G39" s="39">
        <f t="shared" si="5"/>
        <v>9.125042857142858E-2</v>
      </c>
      <c r="H39" s="39">
        <f t="shared" si="5"/>
        <v>7.1411090000000002</v>
      </c>
      <c r="I39" s="39">
        <f t="shared" si="5"/>
        <v>0</v>
      </c>
      <c r="J39" s="39">
        <f t="shared" si="5"/>
        <v>5.1422142857142861E-2</v>
      </c>
      <c r="K39" s="39">
        <f t="shared" si="5"/>
        <v>0.66621857142857144</v>
      </c>
      <c r="L39" s="39">
        <f t="shared" si="5"/>
        <v>1.7513238571428571</v>
      </c>
      <c r="M39" s="39">
        <f t="shared" si="5"/>
        <v>9.9498571428571436E-2</v>
      </c>
      <c r="N39" s="39">
        <f t="shared" si="5"/>
        <v>6.9680181428571428</v>
      </c>
      <c r="O39" s="39">
        <f t="shared" si="5"/>
        <v>2.9563115714285715</v>
      </c>
      <c r="P39" s="39">
        <f t="shared" si="5"/>
        <v>2.4082298714285715</v>
      </c>
      <c r="Q39" s="39">
        <f t="shared" si="5"/>
        <v>2.2917597142857145</v>
      </c>
      <c r="R39" s="39">
        <f t="shared" si="5"/>
        <v>0.19875999999999999</v>
      </c>
      <c r="S39" s="39">
        <f t="shared" si="5"/>
        <v>0.19560965714285716</v>
      </c>
      <c r="T39" s="39">
        <f t="shared" si="5"/>
        <v>6.9445714285714291E-2</v>
      </c>
      <c r="U39" s="39">
        <f t="shared" si="5"/>
        <v>2.0087004857142854</v>
      </c>
      <c r="V39" s="39">
        <f t="shared" si="5"/>
        <v>2.6339957142857142</v>
      </c>
      <c r="W39" s="39">
        <f t="shared" si="5"/>
        <v>0.91866435714285721</v>
      </c>
      <c r="X39" s="39">
        <f t="shared" si="5"/>
        <v>8.2308828571428586E-2</v>
      </c>
      <c r="Z39" s="9"/>
      <c r="AA39" s="9"/>
    </row>
    <row r="40" spans="1:27" s="6" customFormat="1" x14ac:dyDescent="0.1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Z40" s="9"/>
      <c r="AA40" s="9"/>
    </row>
    <row r="41" spans="1:27" s="6" customFormat="1" x14ac:dyDescent="0.1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Z41" s="9"/>
      <c r="AA41" s="9"/>
    </row>
    <row r="42" spans="1:27" x14ac:dyDescent="0.15">
      <c r="A42" s="7"/>
      <c r="B42" s="7"/>
      <c r="C42" s="7"/>
    </row>
    <row r="44" spans="1:27" x14ac:dyDescent="0.15">
      <c r="Y44" s="8"/>
    </row>
    <row r="45" spans="1:27" x14ac:dyDescent="0.15">
      <c r="Y45" s="8"/>
    </row>
    <row r="46" spans="1:27" x14ac:dyDescent="0.15">
      <c r="R46" s="20"/>
      <c r="S46" s="20"/>
      <c r="T46" s="20"/>
      <c r="U46" s="20"/>
      <c r="V46" s="20"/>
      <c r="W46" s="20"/>
      <c r="X46" s="20"/>
      <c r="Y46" s="20"/>
    </row>
    <row r="47" spans="1:27" x14ac:dyDescent="0.1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7" x14ac:dyDescent="0.1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5:25" x14ac:dyDescent="0.1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5:25" x14ac:dyDescent="0.1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5:25" x14ac:dyDescent="0.1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U51" s="20"/>
      <c r="V51" s="20"/>
      <c r="W51" s="20"/>
      <c r="X51" s="20"/>
      <c r="Y51" s="20"/>
    </row>
    <row r="52" spans="5:25" x14ac:dyDescent="0.1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T52" s="20"/>
      <c r="U52" s="20"/>
      <c r="V52" s="20"/>
      <c r="W52" s="20"/>
      <c r="X52" s="20"/>
      <c r="Y52" s="20"/>
    </row>
    <row r="53" spans="5:25" x14ac:dyDescent="0.1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T53" s="20"/>
      <c r="U53" s="20"/>
      <c r="V53" s="20"/>
      <c r="W53" s="20"/>
      <c r="X53" s="20"/>
      <c r="Y53" s="20"/>
    </row>
    <row r="54" spans="5:25" x14ac:dyDescent="0.1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T54" s="20"/>
      <c r="U54" s="20"/>
      <c r="V54" s="20"/>
      <c r="W54" s="20"/>
      <c r="X54" s="20"/>
      <c r="Y54" s="20"/>
    </row>
    <row r="55" spans="5:25" x14ac:dyDescent="0.1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T55" s="20"/>
      <c r="U55" s="20"/>
      <c r="V55" s="20"/>
      <c r="W55" s="20"/>
      <c r="X55" s="20"/>
      <c r="Y55" s="20"/>
    </row>
    <row r="56" spans="5:25" x14ac:dyDescent="0.1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T56" s="20"/>
      <c r="U56" s="20"/>
      <c r="V56" s="20"/>
      <c r="W56" s="20"/>
      <c r="X56" s="20"/>
      <c r="Y56" s="20"/>
    </row>
    <row r="57" spans="5:25" x14ac:dyDescent="0.1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T57" s="20"/>
      <c r="U57" s="20"/>
      <c r="V57" s="20"/>
      <c r="W57" s="20"/>
      <c r="X57" s="20"/>
      <c r="Y57" s="20"/>
    </row>
    <row r="58" spans="5:25" x14ac:dyDescent="0.1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T58" s="20"/>
      <c r="U58" s="20"/>
      <c r="V58" s="20"/>
      <c r="W58" s="20"/>
      <c r="X58" s="20"/>
      <c r="Y58" s="20"/>
    </row>
    <row r="59" spans="5:25" x14ac:dyDescent="0.1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T59" s="20"/>
      <c r="U59" s="20"/>
      <c r="V59" s="20"/>
      <c r="W59" s="20"/>
      <c r="X59" s="20"/>
      <c r="Y59" s="20"/>
    </row>
    <row r="60" spans="5:25" x14ac:dyDescent="0.1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T60" s="20"/>
      <c r="U60" s="20"/>
      <c r="V60" s="20"/>
      <c r="W60" s="20"/>
      <c r="X60" s="20"/>
      <c r="Y60" s="20"/>
    </row>
    <row r="61" spans="5:25" x14ac:dyDescent="0.15">
      <c r="E61" s="20"/>
      <c r="F61" s="20"/>
      <c r="G61" s="20"/>
      <c r="H61" s="20"/>
      <c r="I61" s="20"/>
      <c r="J61" s="20"/>
      <c r="K61" s="20"/>
      <c r="L61" s="20"/>
      <c r="M61" s="20"/>
      <c r="N61" s="20"/>
      <c r="R61" s="20"/>
      <c r="T61" s="20"/>
      <c r="U61" s="20"/>
      <c r="V61" s="20"/>
      <c r="W61" s="20"/>
      <c r="X61" s="20"/>
      <c r="Y61" s="20"/>
    </row>
    <row r="62" spans="5:25" x14ac:dyDescent="0.15"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R62" s="20"/>
      <c r="T62" s="20"/>
      <c r="U62" s="20"/>
      <c r="V62" s="20"/>
      <c r="W62" s="20"/>
      <c r="X62" s="20"/>
      <c r="Y62" s="20"/>
    </row>
    <row r="63" spans="5:25" x14ac:dyDescent="0.15">
      <c r="E63" s="20"/>
      <c r="F63" s="20"/>
      <c r="G63" s="20"/>
      <c r="H63" s="20"/>
      <c r="I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5:25" x14ac:dyDescent="0.1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15">
      <c r="A65" s="7"/>
      <c r="B65" s="7"/>
      <c r="C65" s="7"/>
    </row>
    <row r="67" spans="1:25" x14ac:dyDescent="0.15">
      <c r="Y67" s="8"/>
    </row>
    <row r="68" spans="1:25" x14ac:dyDescent="0.15">
      <c r="Y68" s="8"/>
    </row>
    <row r="69" spans="1:25" x14ac:dyDescent="0.15">
      <c r="R69" s="20"/>
      <c r="S69" s="20"/>
      <c r="T69" s="20"/>
      <c r="U69" s="20"/>
      <c r="V69" s="20"/>
      <c r="W69" s="20"/>
      <c r="X69" s="20"/>
      <c r="Y69" s="20"/>
    </row>
    <row r="70" spans="1:25" x14ac:dyDescent="0.1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15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1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1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1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1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1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1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1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1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1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5:25" x14ac:dyDescent="0.1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5:25" x14ac:dyDescent="0.1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5:25" x14ac:dyDescent="0.1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5:25" x14ac:dyDescent="0.15">
      <c r="E84" s="20"/>
      <c r="F84" s="20"/>
      <c r="G84" s="20"/>
      <c r="H84" s="20"/>
      <c r="I84" s="20"/>
      <c r="J84" s="20"/>
      <c r="K84" s="20"/>
      <c r="L84" s="20"/>
      <c r="M84" s="20"/>
      <c r="N84" s="20"/>
      <c r="R84" s="20"/>
      <c r="S84" s="20"/>
      <c r="T84" s="20"/>
      <c r="U84" s="20"/>
      <c r="V84" s="20"/>
      <c r="W84" s="20"/>
      <c r="X84" s="20"/>
      <c r="Y84" s="20"/>
    </row>
  </sheetData>
  <phoneticPr fontId="8" type="noConversion"/>
  <pageMargins left="0.75" right="0.75" top="1" bottom="1" header="0.5" footer="0.5"/>
  <pageSetup paperSize="9" orientation="portrait"/>
  <ignoredErrors>
    <ignoredError sqref="Z31:Z37 Z15:Z20 AA15:AA20 AA31:AA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Figure_1</vt:lpstr>
      <vt:lpstr>Table_1</vt:lpstr>
      <vt:lpstr>Table_2</vt:lpstr>
      <vt:lpstr>Figure_2</vt:lpstr>
      <vt:lpstr>Table_3</vt:lpstr>
      <vt:lpstr>Figure_3</vt:lpstr>
      <vt:lpstr>Table_4</vt:lpstr>
      <vt:lpstr>Figure_4</vt:lpstr>
      <vt:lpstr>Table_5</vt:lpstr>
      <vt:lpstr>Table_6</vt:lpstr>
    </vt:vector>
  </TitlesOfParts>
  <Company>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Dandoy</dc:creator>
  <cp:lastModifiedBy>Schakel A (POLITICS)</cp:lastModifiedBy>
  <dcterms:created xsi:type="dcterms:W3CDTF">2012-04-04T08:40:03Z</dcterms:created>
  <dcterms:modified xsi:type="dcterms:W3CDTF">2018-02-16T15:15:43Z</dcterms:modified>
</cp:coreProperties>
</file>